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8195" windowHeight="10050" firstSheet="9" activeTab="15"/>
  </bookViews>
  <sheets>
    <sheet name="РАСХОДЫ " sheetId="1" r:id="rId1"/>
    <sheet name="ЧИСЛЕННОСТЬ" sheetId="2" r:id="rId2"/>
    <sheet name="Справка" sheetId="3" r:id="rId3"/>
    <sheet name="РАСХОДЫ 1" sheetId="7" r:id="rId4"/>
    <sheet name="ЧИСЛЕННОСТЬ 1" sheetId="5" r:id="rId5"/>
    <sheet name="СПРАВКА 1" sheetId="6" r:id="rId6"/>
    <sheet name="РАСХОДЫ 2" sheetId="30" r:id="rId7"/>
    <sheet name="Численность 2" sheetId="15" r:id="rId8"/>
    <sheet name="СПРАВКА 2" sheetId="8" r:id="rId9"/>
    <sheet name="РАСХОДЫ 3" sheetId="33" r:id="rId10"/>
    <sheet name="Численность 3" sheetId="16" r:id="rId11"/>
    <sheet name="СПРАВКА 3 " sheetId="10" r:id="rId12"/>
    <sheet name="РАСХОДЫ 4" sheetId="9" r:id="rId13"/>
    <sheet name="Численность 4" sheetId="17" r:id="rId14"/>
    <sheet name="СПРАВКА 4" sheetId="12" r:id="rId15"/>
    <sheet name="РАСХОДЫ 5" sheetId="31" r:id="rId16"/>
    <sheet name="Численность 5" sheetId="18" r:id="rId17"/>
    <sheet name="СПРАВКА 5" sheetId="13" r:id="rId18"/>
    <sheet name="РАСХОДЫ 6" sheetId="32" r:id="rId19"/>
    <sheet name="Численность 6" sheetId="19" r:id="rId20"/>
    <sheet name="СПРАВКА 6" sheetId="14" r:id="rId21"/>
    <sheet name="Лист1" sheetId="34" r:id="rId22"/>
  </sheets>
  <calcPr calcId="145621"/>
</workbook>
</file>

<file path=xl/calcChain.xml><?xml version="1.0" encoding="utf-8"?>
<calcChain xmlns="http://schemas.openxmlformats.org/spreadsheetml/2006/main">
  <c r="C35" i="30" l="1"/>
  <c r="J11" i="7"/>
  <c r="J7" i="7"/>
  <c r="L9" i="2"/>
  <c r="H32" i="1"/>
  <c r="I32" i="1" l="1"/>
  <c r="I33" i="1"/>
  <c r="I40" i="1"/>
  <c r="J30" i="1"/>
  <c r="J31" i="1"/>
  <c r="J33" i="1"/>
  <c r="J40" i="1"/>
  <c r="G48" i="1"/>
  <c r="H48" i="1" l="1"/>
  <c r="I19" i="7"/>
  <c r="I20" i="7"/>
  <c r="I27" i="7"/>
  <c r="J17" i="7"/>
  <c r="J18" i="7"/>
  <c r="J20" i="7"/>
  <c r="J27" i="7"/>
  <c r="G35" i="7"/>
  <c r="H19" i="7"/>
  <c r="H35" i="7" s="1"/>
  <c r="E35" i="7"/>
  <c r="C35" i="7"/>
  <c r="E35" i="30"/>
  <c r="F23" i="30"/>
  <c r="F19" i="30"/>
  <c r="F35" i="30" s="1"/>
  <c r="D23" i="30"/>
  <c r="D19" i="30"/>
  <c r="D35" i="30" s="1"/>
  <c r="G35" i="33"/>
  <c r="H19" i="33"/>
  <c r="H35" i="33" s="1"/>
  <c r="E35" i="33"/>
  <c r="F19" i="33"/>
  <c r="F35" i="33" s="1"/>
  <c r="C27" i="33"/>
  <c r="C20" i="33"/>
  <c r="C19" i="33"/>
  <c r="D8" i="33"/>
  <c r="D11" i="33"/>
  <c r="D12" i="33"/>
  <c r="D17" i="33"/>
  <c r="D18" i="33"/>
  <c r="D20" i="33"/>
  <c r="D21" i="33"/>
  <c r="D27" i="33"/>
  <c r="D28" i="33"/>
  <c r="I35" i="9"/>
  <c r="G35" i="9"/>
  <c r="E35" i="9"/>
  <c r="C35" i="9"/>
  <c r="J23" i="9"/>
  <c r="J19" i="9"/>
  <c r="J35" i="9" s="1"/>
  <c r="H19" i="9"/>
  <c r="H35" i="9" s="1"/>
  <c r="F19" i="9"/>
  <c r="F35" i="9" s="1"/>
  <c r="D19" i="9"/>
  <c r="D35" i="9" s="1"/>
  <c r="I35" i="31"/>
  <c r="G35" i="31"/>
  <c r="E35" i="31"/>
  <c r="F19" i="31"/>
  <c r="F35" i="31" s="1"/>
  <c r="C35" i="31"/>
  <c r="D19" i="31"/>
  <c r="D35" i="31" s="1"/>
  <c r="L8" i="5"/>
  <c r="L10" i="2"/>
  <c r="M10" i="2"/>
  <c r="N10" i="2"/>
  <c r="L16" i="2"/>
  <c r="M16" i="2"/>
  <c r="N16" i="2"/>
  <c r="L17" i="2"/>
  <c r="M17" i="2"/>
  <c r="N17" i="2"/>
  <c r="N8" i="2"/>
  <c r="M8" i="2"/>
  <c r="L8" i="2"/>
  <c r="I18" i="2"/>
  <c r="K18" i="2"/>
  <c r="J18" i="2"/>
  <c r="L16" i="5"/>
  <c r="M16" i="5"/>
  <c r="N16" i="5"/>
  <c r="L17" i="5"/>
  <c r="M17" i="5"/>
  <c r="N17" i="5"/>
  <c r="M8" i="5"/>
  <c r="N8" i="5"/>
  <c r="K18" i="5"/>
  <c r="J18" i="5"/>
  <c r="I18" i="5"/>
  <c r="H18" i="5"/>
  <c r="G18" i="5"/>
  <c r="F18" i="5"/>
  <c r="E18" i="5"/>
  <c r="C18" i="5"/>
  <c r="F18" i="15"/>
  <c r="G18" i="15"/>
  <c r="E18" i="15"/>
  <c r="D18" i="15"/>
  <c r="C18" i="15"/>
  <c r="C10" i="16"/>
  <c r="L10" i="15" s="1"/>
  <c r="I10" i="15" s="1"/>
  <c r="F10" i="2" s="1"/>
  <c r="D10" i="16"/>
  <c r="M10" i="15" s="1"/>
  <c r="J10" i="15" s="1"/>
  <c r="G10" i="2" s="1"/>
  <c r="E10" i="16"/>
  <c r="N10" i="15" s="1"/>
  <c r="K10" i="15" s="1"/>
  <c r="H10" i="2" s="1"/>
  <c r="C11" i="16"/>
  <c r="L11" i="15" s="1"/>
  <c r="I11" i="15" s="1"/>
  <c r="D11" i="16"/>
  <c r="M11" i="15" s="1"/>
  <c r="J11" i="15" s="1"/>
  <c r="E11" i="16"/>
  <c r="N11" i="15" s="1"/>
  <c r="K11" i="15" s="1"/>
  <c r="C12" i="16"/>
  <c r="L12" i="15" s="1"/>
  <c r="I12" i="15" s="1"/>
  <c r="D12" i="16"/>
  <c r="M12" i="15" s="1"/>
  <c r="J12" i="15" s="1"/>
  <c r="E12" i="16"/>
  <c r="N12" i="15" s="1"/>
  <c r="K12" i="15" s="1"/>
  <c r="C13" i="16"/>
  <c r="L13" i="15" s="1"/>
  <c r="I13" i="15" s="1"/>
  <c r="D13" i="16"/>
  <c r="M13" i="15" s="1"/>
  <c r="J13" i="15" s="1"/>
  <c r="E13" i="16"/>
  <c r="N13" i="15" s="1"/>
  <c r="K13" i="15" s="1"/>
  <c r="C14" i="16"/>
  <c r="L14" i="15" s="1"/>
  <c r="I14" i="15" s="1"/>
  <c r="D14" i="16"/>
  <c r="M14" i="15" s="1"/>
  <c r="J14" i="15" s="1"/>
  <c r="E14" i="16"/>
  <c r="N14" i="15" s="1"/>
  <c r="K14" i="15" s="1"/>
  <c r="C15" i="16"/>
  <c r="L15" i="15" s="1"/>
  <c r="I15" i="15" s="1"/>
  <c r="D15" i="16"/>
  <c r="M15" i="15" s="1"/>
  <c r="J15" i="15" s="1"/>
  <c r="E15" i="16"/>
  <c r="N15" i="15" s="1"/>
  <c r="K15" i="15" s="1"/>
  <c r="C16" i="16"/>
  <c r="L16" i="15" s="1"/>
  <c r="I16" i="15" s="1"/>
  <c r="D16" i="16"/>
  <c r="M16" i="15" s="1"/>
  <c r="J16" i="15" s="1"/>
  <c r="E16" i="16"/>
  <c r="N16" i="15" s="1"/>
  <c r="K16" i="15" s="1"/>
  <c r="C17" i="16"/>
  <c r="L17" i="15" s="1"/>
  <c r="I17" i="15" s="1"/>
  <c r="D17" i="16"/>
  <c r="M17" i="15" s="1"/>
  <c r="J17" i="15" s="1"/>
  <c r="E17" i="16"/>
  <c r="N17" i="15" s="1"/>
  <c r="K17" i="15" s="1"/>
  <c r="D8" i="16"/>
  <c r="M8" i="15" s="1"/>
  <c r="J8" i="15" s="1"/>
  <c r="E8" i="16"/>
  <c r="N8" i="15" s="1"/>
  <c r="K8" i="15" s="1"/>
  <c r="C8" i="16"/>
  <c r="L8" i="15" s="1"/>
  <c r="I8" i="15" s="1"/>
  <c r="K9" i="16"/>
  <c r="K18" i="16" s="1"/>
  <c r="J9" i="16"/>
  <c r="J18" i="16" s="1"/>
  <c r="I9" i="16"/>
  <c r="I18" i="16" s="1"/>
  <c r="H18" i="16"/>
  <c r="G18" i="16"/>
  <c r="F18" i="16"/>
  <c r="N18" i="17"/>
  <c r="M18" i="17"/>
  <c r="L18" i="17"/>
  <c r="K18" i="17"/>
  <c r="J18" i="17"/>
  <c r="I18" i="17"/>
  <c r="H18" i="17"/>
  <c r="G18" i="17"/>
  <c r="F18" i="17"/>
  <c r="E18" i="17"/>
  <c r="D18" i="17"/>
  <c r="C18" i="17"/>
  <c r="N18" i="18"/>
  <c r="M18" i="18"/>
  <c r="L18" i="18"/>
  <c r="K18" i="18"/>
  <c r="J18" i="18"/>
  <c r="I18" i="18"/>
  <c r="H18" i="18"/>
  <c r="G18" i="18"/>
  <c r="F18" i="18"/>
  <c r="E18" i="18"/>
  <c r="D18" i="18"/>
  <c r="C18" i="18"/>
  <c r="C7" i="10"/>
  <c r="I7" i="8" s="1"/>
  <c r="G7" i="8" s="1"/>
  <c r="I7" i="3"/>
  <c r="I7" i="6"/>
  <c r="C22" i="10"/>
  <c r="D22" i="10"/>
  <c r="C23" i="10"/>
  <c r="D23" i="10"/>
  <c r="C24" i="10"/>
  <c r="D24" i="10"/>
  <c r="C25" i="10"/>
  <c r="D25" i="10"/>
  <c r="C26" i="10"/>
  <c r="D26" i="10"/>
  <c r="D21" i="10"/>
  <c r="C21" i="10"/>
  <c r="C14" i="10"/>
  <c r="C13" i="10"/>
  <c r="C12" i="10"/>
  <c r="C11" i="10"/>
  <c r="C10" i="10"/>
  <c r="G8" i="10"/>
  <c r="E8" i="10"/>
  <c r="G8" i="2" l="1"/>
  <c r="D8" i="2" s="1"/>
  <c r="H8" i="2"/>
  <c r="F8" i="2"/>
  <c r="E18" i="16"/>
  <c r="N18" i="15" s="1"/>
  <c r="K18" i="15" s="1"/>
  <c r="C18" i="16"/>
  <c r="L18" i="15" s="1"/>
  <c r="I18" i="15" s="1"/>
  <c r="M18" i="5"/>
  <c r="J19" i="31"/>
  <c r="J35" i="31" s="1"/>
  <c r="H19" i="31"/>
  <c r="H35" i="31" s="1"/>
  <c r="I35" i="7"/>
  <c r="J35" i="7"/>
  <c r="J19" i="7"/>
  <c r="C35" i="33"/>
  <c r="I35" i="30" s="1"/>
  <c r="I48" i="1"/>
  <c r="J24" i="1"/>
  <c r="F19" i="7"/>
  <c r="F35" i="7" s="1"/>
  <c r="D19" i="7"/>
  <c r="D35" i="7" s="1"/>
  <c r="J20" i="1"/>
  <c r="D9" i="16"/>
  <c r="M9" i="15" s="1"/>
  <c r="J9" i="15" s="1"/>
  <c r="H17" i="2"/>
  <c r="E17" i="2" s="1"/>
  <c r="F17" i="2"/>
  <c r="C17" i="2" s="1"/>
  <c r="G16" i="2"/>
  <c r="D16" i="2" s="1"/>
  <c r="D18" i="16"/>
  <c r="M18" i="15" s="1"/>
  <c r="J18" i="15" s="1"/>
  <c r="E9" i="16"/>
  <c r="N9" i="15" s="1"/>
  <c r="K9" i="15" s="1"/>
  <c r="C9" i="16"/>
  <c r="L9" i="15" s="1"/>
  <c r="I9" i="15" s="1"/>
  <c r="E8" i="2"/>
  <c r="L18" i="5"/>
  <c r="L9" i="5"/>
  <c r="N9" i="5"/>
  <c r="M9" i="5"/>
  <c r="H18" i="15"/>
  <c r="N18" i="5" s="1"/>
  <c r="M9" i="2"/>
  <c r="D18" i="5"/>
  <c r="M18" i="2" s="1"/>
  <c r="C8" i="2"/>
  <c r="G17" i="2"/>
  <c r="D17" i="2" s="1"/>
  <c r="H16" i="2"/>
  <c r="E16" i="2" s="1"/>
  <c r="F16" i="2"/>
  <c r="C16" i="2" s="1"/>
  <c r="L18" i="2"/>
  <c r="N18" i="2"/>
  <c r="N9" i="2"/>
  <c r="C8" i="10"/>
  <c r="E7" i="3"/>
  <c r="C7" i="3" s="1"/>
  <c r="J27" i="30"/>
  <c r="H27" i="30" s="1"/>
  <c r="F40" i="1" s="1"/>
  <c r="D40" i="1" s="1"/>
  <c r="I27" i="30"/>
  <c r="G27" i="30" s="1"/>
  <c r="E40" i="1" s="1"/>
  <c r="C40" i="1" s="1"/>
  <c r="H26" i="30"/>
  <c r="H25" i="30"/>
  <c r="H22" i="30"/>
  <c r="I20" i="30"/>
  <c r="G20" i="30" s="1"/>
  <c r="E33" i="1" s="1"/>
  <c r="C33" i="1" s="1"/>
  <c r="J20" i="30"/>
  <c r="H20" i="30" s="1"/>
  <c r="F33" i="1" s="1"/>
  <c r="D33" i="1" s="1"/>
  <c r="I19" i="30"/>
  <c r="G19" i="30" s="1"/>
  <c r="E32" i="1" s="1"/>
  <c r="C32" i="1" s="1"/>
  <c r="J18" i="30"/>
  <c r="H18" i="30" s="1"/>
  <c r="F31" i="1" s="1"/>
  <c r="D31" i="1" s="1"/>
  <c r="J17" i="30"/>
  <c r="H17" i="30" s="1"/>
  <c r="F30" i="1" s="1"/>
  <c r="D30" i="1" s="1"/>
  <c r="H10" i="30"/>
  <c r="H9" i="30"/>
  <c r="D7" i="33"/>
  <c r="J7" i="30" s="1"/>
  <c r="C35" i="32"/>
  <c r="D29" i="32"/>
  <c r="D18" i="19"/>
  <c r="E18" i="19"/>
  <c r="C18" i="19"/>
  <c r="H9" i="2" l="1"/>
  <c r="E9" i="2" s="1"/>
  <c r="F9" i="2"/>
  <c r="C9" i="2" s="1"/>
  <c r="G9" i="2"/>
  <c r="D9" i="2" s="1"/>
  <c r="F18" i="2"/>
  <c r="C18" i="2" s="1"/>
  <c r="G18" i="2"/>
  <c r="D18" i="2" s="1"/>
  <c r="H18" i="2"/>
  <c r="E18" i="2" s="1"/>
  <c r="J48" i="1"/>
  <c r="J32" i="1"/>
  <c r="H23" i="30"/>
  <c r="G35" i="30"/>
  <c r="E48" i="1" s="1"/>
  <c r="C48" i="1" s="1"/>
  <c r="D19" i="33"/>
  <c r="D19" i="32"/>
  <c r="D35" i="32" s="1"/>
  <c r="J11" i="30"/>
  <c r="H11" i="30" s="1"/>
  <c r="F24" i="1" s="1"/>
  <c r="D24" i="1" s="1"/>
  <c r="H7" i="30"/>
  <c r="F20" i="1" s="1"/>
  <c r="D20" i="1" s="1"/>
  <c r="J19" i="30" l="1"/>
  <c r="H19" i="30" s="1"/>
  <c r="F32" i="1" s="1"/>
  <c r="D32" i="1" s="1"/>
  <c r="D35" i="33" l="1"/>
  <c r="J35" i="30" s="1"/>
  <c r="H35" i="30" s="1"/>
  <c r="F48" i="1" s="1"/>
  <c r="D48" i="1" s="1"/>
</calcChain>
</file>

<file path=xl/sharedStrings.xml><?xml version="1.0" encoding="utf-8"?>
<sst xmlns="http://schemas.openxmlformats.org/spreadsheetml/2006/main" count="1685" uniqueCount="235">
  <si>
    <t>ОТЧЕТ</t>
  </si>
  <si>
    <t>О РАСХОДАХ И ЧИСЛЕННОСТИ РАБОТНИКОВ ОРГАНОВ МЕСТНОГО САМОУПРАВЛЕНИЯ, ИЗБИРАТЕЛЬНЫХ КОМИССИЙ МУНИЦИПАЛЬНЫХ ОБРАЗОВАНИЙ</t>
  </si>
  <si>
    <t>КОДЫ</t>
  </si>
  <si>
    <r>
      <t>Форма 14 МО</t>
    </r>
    <r>
      <rPr>
        <sz val="8"/>
        <rFont val="Times New Roman"/>
        <family val="1"/>
        <charset val="204"/>
      </rPr>
      <t xml:space="preserve"> по ОКУД</t>
    </r>
  </si>
  <si>
    <t>0503075</t>
  </si>
  <si>
    <t>Тип отчета</t>
  </si>
  <si>
    <t xml:space="preserve">на 1 </t>
  </si>
  <si>
    <t>Дата</t>
  </si>
  <si>
    <t>по ОКПО</t>
  </si>
  <si>
    <t>Глава по БК</t>
  </si>
  <si>
    <t>Наименование бюджета</t>
  </si>
  <si>
    <t>по ОКТМО</t>
  </si>
  <si>
    <t>Периодичность:  полугодовая, 9 месяцев, годовая</t>
  </si>
  <si>
    <t>по ОКЕИ</t>
  </si>
  <si>
    <t>384</t>
  </si>
  <si>
    <t>642</t>
  </si>
  <si>
    <t>численность - человек</t>
  </si>
  <si>
    <t>792</t>
  </si>
  <si>
    <t>1. Сведения о расходах на содержание органов местного самоуправления, избирательных комиссий муниципальных образований</t>
  </si>
  <si>
    <t>Наименование показателя</t>
  </si>
  <si>
    <r>
      <t xml:space="preserve">Заработная плата лиц, замещающих муниципальные должности, всего 
</t>
    </r>
    <r>
      <rPr>
        <i/>
        <sz val="8"/>
        <rFont val="Times New Roman"/>
        <family val="1"/>
        <charset val="204"/>
      </rPr>
      <t>(сумма строк 011 + 012)</t>
    </r>
  </si>
  <si>
    <t>в том числе:</t>
  </si>
  <si>
    <t>денежное вознаграждение (денежное содержание)</t>
  </si>
  <si>
    <t>другие выплаты, предусмотренные действующим законодательством</t>
  </si>
  <si>
    <t>должностной оклад</t>
  </si>
  <si>
    <t>дополнительные выплаты</t>
  </si>
  <si>
    <t>из них: ежемесячное денежное поощрение</t>
  </si>
  <si>
    <t>Заработная плата лиц, замещающих должности, не являющиеся должностями муниципальной службы</t>
  </si>
  <si>
    <r>
      <t xml:space="preserve">Заработная плата работников органа местного самоуправления, избирательной комиссии муниципального образования, переведенных на новые системы оплаты труда </t>
    </r>
    <r>
      <rPr>
        <b/>
        <vertAlign val="superscript"/>
        <sz val="8"/>
        <rFont val="Times New Roman"/>
        <family val="1"/>
        <charset val="204"/>
      </rPr>
      <t>1</t>
    </r>
  </si>
  <si>
    <r>
      <t xml:space="preserve">Итого расходов на заработную плату работников органа местного самоуправления, избирательной комиссии муниципального образования 
</t>
    </r>
    <r>
      <rPr>
        <i/>
        <sz val="8"/>
        <rFont val="Times New Roman"/>
        <family val="1"/>
        <charset val="204"/>
      </rPr>
      <t xml:space="preserve">(сумма строк 010 + 020 + 030 + 040)   </t>
    </r>
  </si>
  <si>
    <t>из них:</t>
  </si>
  <si>
    <t>компенсации работникам за использование личных легковых автомобилей для служебных целей</t>
  </si>
  <si>
    <r>
      <t xml:space="preserve">суточные при служебных командировках, </t>
    </r>
    <r>
      <rPr>
        <b/>
        <sz val="8"/>
        <rFont val="Times New Roman"/>
        <family val="1"/>
        <charset val="204"/>
      </rPr>
      <t xml:space="preserve">всего </t>
    </r>
    <r>
      <rPr>
        <sz val="8"/>
        <rFont val="Times New Roman"/>
        <family val="1"/>
        <charset val="204"/>
      </rPr>
      <t xml:space="preserve">
</t>
    </r>
    <r>
      <rPr>
        <i/>
        <sz val="8"/>
        <rFont val="Times New Roman"/>
        <family val="1"/>
        <charset val="204"/>
      </rPr>
      <t>(сумма строк 063 + 064)</t>
    </r>
  </si>
  <si>
    <t>на территории Российской Федерации</t>
  </si>
  <si>
    <t>на территории иностранных государств</t>
  </si>
  <si>
    <r>
      <t xml:space="preserve">на служебные командировки (оплата проезда и проживания), </t>
    </r>
    <r>
      <rPr>
        <b/>
        <sz val="8"/>
        <rFont val="Times New Roman"/>
        <family val="1"/>
        <charset val="204"/>
      </rPr>
      <t>всего</t>
    </r>
    <r>
      <rPr>
        <sz val="8"/>
        <rFont val="Times New Roman"/>
        <family val="1"/>
        <charset val="204"/>
      </rPr>
      <t xml:space="preserve"> 
</t>
    </r>
    <r>
      <rPr>
        <i/>
        <sz val="8"/>
        <rFont val="Times New Roman"/>
        <family val="1"/>
        <charset val="204"/>
      </rPr>
      <t xml:space="preserve">(сумма строк 072 + 073):         </t>
    </r>
    <r>
      <rPr>
        <sz val="8"/>
        <rFont val="Times New Roman"/>
        <family val="1"/>
        <charset val="204"/>
      </rPr>
      <t xml:space="preserve">                       </t>
    </r>
  </si>
  <si>
    <t>на содержание служебных легковых автомобилей</t>
  </si>
  <si>
    <t>начисления на выплаты по оплате труда</t>
  </si>
  <si>
    <t>Код строки</t>
  </si>
  <si>
    <t>010</t>
  </si>
  <si>
    <t>011</t>
  </si>
  <si>
    <t>012</t>
  </si>
  <si>
    <t>020</t>
  </si>
  <si>
    <t>021</t>
  </si>
  <si>
    <t>022</t>
  </si>
  <si>
    <t>023</t>
  </si>
  <si>
    <t>024</t>
  </si>
  <si>
    <t>030</t>
  </si>
  <si>
    <t>040</t>
  </si>
  <si>
    <t>050</t>
  </si>
  <si>
    <t>060</t>
  </si>
  <si>
    <t>061</t>
  </si>
  <si>
    <t>062</t>
  </si>
  <si>
    <t>063</t>
  </si>
  <si>
    <t>064</t>
  </si>
  <si>
    <t>070</t>
  </si>
  <si>
    <t>071</t>
  </si>
  <si>
    <t>072</t>
  </si>
  <si>
    <t>073</t>
  </si>
  <si>
    <t>074</t>
  </si>
  <si>
    <t>075</t>
  </si>
  <si>
    <t>080</t>
  </si>
  <si>
    <t>В С Е Г О</t>
  </si>
  <si>
    <t>утверждено (предусмотрено)
на год</t>
  </si>
  <si>
    <t>фактически начислено
за отчетный период</t>
  </si>
  <si>
    <t>Х</t>
  </si>
  <si>
    <t>в том числе по кодам разделов, подразделов расходов бюджетов по бюджетной классификации Российской Федерации</t>
  </si>
  <si>
    <r>
      <t xml:space="preserve">1 </t>
    </r>
    <r>
      <rPr>
        <sz val="7"/>
        <rFont val="Times New Roman"/>
        <family val="1"/>
        <charset val="204"/>
      </rPr>
      <t>Персонал по охране и обслуживанию зданий; водители и другие работники, обслуживающие служебные легковые автомобили органа местного самоуправления, избирательной комиссии муниципального образования.</t>
    </r>
  </si>
  <si>
    <r>
      <t xml:space="preserve">ВСЕГО расходов на содержание органа местного самоуправления, избирательной комиссии муниципального образования 
</t>
    </r>
    <r>
      <rPr>
        <i/>
        <sz val="8"/>
        <rFont val="Times New Roman"/>
        <family val="1"/>
        <charset val="204"/>
      </rPr>
      <t xml:space="preserve">(сумма строк 050 + 060 + 070)              </t>
    </r>
    <r>
      <rPr>
        <b/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</t>
    </r>
  </si>
  <si>
    <t>Другие расходы на содержание органа местного самоуправления, избирательной комиссии муниципального образования, всего</t>
  </si>
  <si>
    <r>
      <t xml:space="preserve">Заработная плата лиц, замещающих должности муниципальной службы, всего
</t>
    </r>
    <r>
      <rPr>
        <i/>
        <sz val="8"/>
        <rFont val="Times New Roman"/>
        <family val="1"/>
        <charset val="204"/>
      </rPr>
      <t>(сумма строк 021 + 022 + 024)</t>
    </r>
  </si>
  <si>
    <t>Прочие выплаты работникам органа местного самоуправления, избирательной комиссии муниципального образования, всего</t>
  </si>
  <si>
    <t>Наименование органа местного самоуправления, территориального органа,избирательной комиссии муниципального образования</t>
  </si>
  <si>
    <t xml:space="preserve"> 2. Сведения о должностях и численности работников органов местного самоуправления, избирательных комиссий муниципальных образований</t>
  </si>
  <si>
    <t>Муниципальные должности</t>
  </si>
  <si>
    <t>200</t>
  </si>
  <si>
    <r>
      <t xml:space="preserve">Должности муниципальной службы, всего 
</t>
    </r>
    <r>
      <rPr>
        <i/>
        <sz val="8"/>
        <rFont val="Times New Roman"/>
        <family val="1"/>
        <charset val="204"/>
      </rPr>
      <t>(сумма строк 220 + 230 + 240 + 250 + 260)</t>
    </r>
  </si>
  <si>
    <t>210</t>
  </si>
  <si>
    <t>в том числе по группам должностей:</t>
  </si>
  <si>
    <t>220</t>
  </si>
  <si>
    <t>высшие</t>
  </si>
  <si>
    <t>главные</t>
  </si>
  <si>
    <t>230</t>
  </si>
  <si>
    <t>ведущие</t>
  </si>
  <si>
    <t>240</t>
  </si>
  <si>
    <t>старшие</t>
  </si>
  <si>
    <t>250</t>
  </si>
  <si>
    <t>младшие</t>
  </si>
  <si>
    <t>260</t>
  </si>
  <si>
    <t>Должности, не являющиеся должностями муниципальной службы</t>
  </si>
  <si>
    <t>270</t>
  </si>
  <si>
    <r>
      <t xml:space="preserve">Должности работников, переведенных на новые 
системы оплаты труда </t>
    </r>
    <r>
      <rPr>
        <b/>
        <vertAlign val="superscript"/>
        <sz val="8"/>
        <rFont val="Times New Roman"/>
        <family val="1"/>
        <charset val="204"/>
      </rPr>
      <t>2</t>
    </r>
  </si>
  <si>
    <t>280</t>
  </si>
  <si>
    <r>
      <t xml:space="preserve">Всего должностей работников органа местного самоуправления, избирательной комиссии муниципального образования
</t>
    </r>
    <r>
      <rPr>
        <i/>
        <sz val="8"/>
        <rFont val="Times New Roman"/>
        <family val="1"/>
        <charset val="204"/>
      </rPr>
      <t>(сумма строк 200 + 210 + 270 + 280)</t>
    </r>
  </si>
  <si>
    <t>290</t>
  </si>
  <si>
    <r>
      <t xml:space="preserve">1 </t>
    </r>
    <r>
      <rPr>
        <sz val="7"/>
        <rFont val="Times New Roman"/>
        <family val="1"/>
        <charset val="204"/>
      </rPr>
      <t>Коды разделов, подразделов расходов бюджетов по бюджетной классификации Российской Федерации должны соответствовать кодам, приведенным в разделе 1. Сведения о расходах на содержание органов местного самоуправления, избирательных комиссий муниципальных образований.</t>
    </r>
  </si>
  <si>
    <r>
      <t xml:space="preserve">2 </t>
    </r>
    <r>
      <rPr>
        <sz val="7"/>
        <rFont val="Times New Roman"/>
        <family val="1"/>
        <charset val="204"/>
      </rPr>
      <t>Персонал по охране и обслуживанию зданий; водители и другие работники, обслуживающие служебные легковые автомобили органа местного самоуправления, избирательной комиссии муниципального образования.</t>
    </r>
  </si>
  <si>
    <t>утверждено должностей
в штатном расписании на конец отчетного периода</t>
  </si>
  <si>
    <t>фактически замещено должностей на конец отчетного периода</t>
  </si>
  <si>
    <t xml:space="preserve">среднесписочная численность за отчетный период                      </t>
  </si>
  <si>
    <r>
      <t xml:space="preserve">в том числе по кодам разделов, подразделов расходов бюджетов по бюджетной классификации Российской Федерации </t>
    </r>
    <r>
      <rPr>
        <vertAlign val="superscript"/>
        <sz val="8"/>
        <rFont val="Times New Roman"/>
        <family val="1"/>
        <charset val="204"/>
      </rPr>
      <t>1</t>
    </r>
  </si>
  <si>
    <t>Форма 14 МО, с. 2</t>
  </si>
  <si>
    <t>Форма 14 МО, с. 3</t>
  </si>
  <si>
    <t>3. Справка о количестве органов местного самоуправления, избирательных комиссий муниципальных образований и фактически 
начисленной заработной плате муниципальных служащих</t>
  </si>
  <si>
    <t>Количество органов местного самоуправления, избирательных комиссий муниципальных образований</t>
  </si>
  <si>
    <r>
      <t xml:space="preserve">Заработная плата муниципальных служащих (стр. 020), всего 
</t>
    </r>
    <r>
      <rPr>
        <i/>
        <sz val="8"/>
        <rFont val="Times New Roman"/>
        <family val="1"/>
        <charset val="204"/>
      </rPr>
      <t>(сумма строк 410 + 420 + 430 + 440 + 450)</t>
    </r>
  </si>
  <si>
    <t>410</t>
  </si>
  <si>
    <t>420</t>
  </si>
  <si>
    <t>430</t>
  </si>
  <si>
    <t>440</t>
  </si>
  <si>
    <t>450</t>
  </si>
  <si>
    <t>4. Сведения о количестве служебных легковых автомобилей и расходах на их содержание</t>
  </si>
  <si>
    <t>Служебные легковые автомобили, состоящие на балансе органа местного самоуправления, избирательной комиссии муниципального образования, шт.</t>
  </si>
  <si>
    <t>460</t>
  </si>
  <si>
    <t>Служебные легковые автомобили, арендованные органом местного самоуправления, избирательной комиссией муниципального образования  у других организаций, шт.</t>
  </si>
  <si>
    <t>470</t>
  </si>
  <si>
    <t>Служебные легковые автомобили, предоставляемые муниципальными учреждениями органу местного самоуправления, избирательной 
комиссии муниципального образования на правах безвозмездного пользования, шт.</t>
  </si>
  <si>
    <t>480</t>
  </si>
  <si>
    <t>СПРАВОЧНО:
Расходы муниципальных учреждений на транспортное обслуживание органа местного самоуправления, избирательной комиссии муниципального образования, тыс. руб.</t>
  </si>
  <si>
    <t>481</t>
  </si>
  <si>
    <t>Служебные легковые автомобили, предоставляемые подведомственными учреждениями органу местного самоуправления, избирательной комиссии муниципального образования, шт.</t>
  </si>
  <si>
    <t>490</t>
  </si>
  <si>
    <t>СПРАВОЧНО:
Расходы подведомственных учреждений на транспортное обслуживание органа местного самоуправления, избирательной комиссии муниципального образования, тыс. руб.</t>
  </si>
  <si>
    <t>491</t>
  </si>
  <si>
    <t>на отчетную дату</t>
  </si>
  <si>
    <t>в среднем за год</t>
  </si>
  <si>
    <t xml:space="preserve">    0102 000000 000 00435                       Глава муниципального образования</t>
  </si>
  <si>
    <t>0103 0000000 000 0436                                     Функционирование законодательных (представительных) органов государственной власти и  представительных органов муниципальных образований</t>
  </si>
  <si>
    <t>0100 0000000 000 0002     ОБЩЕГОСУДАРСТВЕННЫЕ ВОПРОСЫ</t>
  </si>
  <si>
    <t>0103 0000000 000 00443  Центральный аппарат</t>
  </si>
  <si>
    <t xml:space="preserve">0103 0000000 000 00446 Председатель представительного органа муниципального образования </t>
  </si>
  <si>
    <t>0103 0000000 000 00447 Депутаты представительного органа муниципального образования</t>
  </si>
  <si>
    <t>0104 0000000 000 00028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</si>
  <si>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 0000000 000 00521 Руководитель контрольно-счетной палаты  муниципального  образования и его заместители</t>
  </si>
  <si>
    <t xml:space="preserve">0203 0000000 000 00768 Осуществление первичного воинского учета на территориях, где отсутствуют военные комиссариаты </t>
  </si>
  <si>
    <t xml:space="preserve">Финансовый отдел </t>
  </si>
  <si>
    <t>КСП</t>
  </si>
  <si>
    <t xml:space="preserve">0106 0000000 000 00518                  Центральный аппарат, всего </t>
  </si>
  <si>
    <t xml:space="preserve">0106 0000000 000 00518                                     Центральный аппарат, всего </t>
  </si>
  <si>
    <t xml:space="preserve">0412 0000000 000 00665                           Центральный аппарат </t>
  </si>
  <si>
    <t xml:space="preserve">0412 0000000 000 00665                                Центральный аппарат </t>
  </si>
  <si>
    <t>0505 0000000 000 00671                Центральный аппарат</t>
  </si>
  <si>
    <t>0709 0000000 000 00689                        Центральный аппарат</t>
  </si>
  <si>
    <t>0804 0000000 000 00794                        Центральный аппарат</t>
  </si>
  <si>
    <t xml:space="preserve">1006 0000000 000 00711                             Центральный аппарат </t>
  </si>
  <si>
    <t>0505 0000000 000 00671                      Центральный аппарат</t>
  </si>
  <si>
    <t>0804 0000000 000 00794                      Центральный аппарат</t>
  </si>
  <si>
    <t xml:space="preserve">1006 0000000 000 00711                              Центральный аппарат </t>
  </si>
  <si>
    <t>0505 0000000 000 00671                                         Центральный аппарат</t>
  </si>
  <si>
    <t>0709 0000000 000 00689                                                                       Центральный аппарат</t>
  </si>
  <si>
    <t>0804 0000000 000 00794                                                                                    Центральный аппарат</t>
  </si>
  <si>
    <t xml:space="preserve">1006 0000000 000 00711                                                                                       Центральный аппарат </t>
  </si>
  <si>
    <t>Руководитель</t>
  </si>
  <si>
    <t>М.П.</t>
  </si>
  <si>
    <t>(подпись)</t>
  </si>
  <si>
    <t>(расшифровка подписи)</t>
  </si>
  <si>
    <t>Главный бухгалтер</t>
  </si>
  <si>
    <t>Исполнитель</t>
  </si>
  <si>
    <t>(должность)</t>
  </si>
  <si>
    <t>"</t>
  </si>
  <si>
    <t>20__г.</t>
  </si>
  <si>
    <t xml:space="preserve">1105 0000000 000 00817                              Центральный аппарат </t>
  </si>
  <si>
    <t xml:space="preserve">1105 0000000 000 00817                                        Центральный аппарат </t>
  </si>
  <si>
    <t xml:space="preserve">1105 0000000 000 00817                                     Центральный аппарат </t>
  </si>
  <si>
    <t>3. Справка о количестве органов местного самоуправления, избирательных комиссий муниципальных образований и фактически начисленной заработной плате муниципальных служащих</t>
  </si>
  <si>
    <t xml:space="preserve">    0102 000000 000 00435                                                                                                                                                                                                                                                                                             Глава муниципального образования</t>
  </si>
  <si>
    <t>0103 0000000 000 00443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</t>
  </si>
  <si>
    <t>0103 0000000 000 00447                                                                                                                                                                                                                                                                                    Депутаты представительного органа муниципального образования</t>
  </si>
  <si>
    <t>Форма 14 МО, с.5</t>
  </si>
  <si>
    <t xml:space="preserve">0103 0000000 000 00446                                                                                                                                                                                                                                                                             Председатель представительного органа муниципального образования </t>
  </si>
  <si>
    <t>0104 0000000 000 00028                                                                                                                                                                                                                                                           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</si>
  <si>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Форма 14 МО, с. 8</t>
  </si>
  <si>
    <t>0106 0000000 000 00518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</t>
  </si>
  <si>
    <t xml:space="preserve">0104 0000000 000 00452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                                                                                                                       </t>
  </si>
  <si>
    <t xml:space="preserve">   0104 0000000 000 00454                                                                                                                                                                                                                                                                                          Глава местной администрации (исполнительно-распорядительного органа муниципального образования)</t>
  </si>
  <si>
    <t xml:space="preserve">   0106 0000000 000 00503                                                                                                                                                                                                                                                                                                                                                 Обеспечение деятельности финансовых, налоговых и таможенных органов и органов финансового (финансово-бюджетного) надзора</t>
  </si>
  <si>
    <t>Форма 14 МО, с. 11</t>
  </si>
  <si>
    <t xml:space="preserve">0106 0000000 000 00518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аппарат, всего </t>
  </si>
  <si>
    <t>Форма 14 МО, с. 14</t>
  </si>
  <si>
    <t>0106 0000000 000 00521                                                                                                                                                                                                                                                                                                                                                                                                                                                                                                                  Руководитель контрольно-счетной палаты  муниципального  образования и его заместители</t>
  </si>
  <si>
    <t>0113 0000000 000 00782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</t>
  </si>
  <si>
    <t xml:space="preserve">0203 0000000 000 00768                                                                                                                                                                                                                                                                                 Осуществление первичного воинского учета на территориях, где отсутствуют военные комиссариаты </t>
  </si>
  <si>
    <t xml:space="preserve">0412 0000000 000 00665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 </t>
  </si>
  <si>
    <t>Форма 14 МО, с. 17</t>
  </si>
  <si>
    <t>Форма 14 МО, с. 20</t>
  </si>
  <si>
    <t xml:space="preserve">1105 0000000 000 00817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 </t>
  </si>
  <si>
    <t>Форма 14 МО, с.19</t>
  </si>
  <si>
    <t>Форма 14 МО, с.16</t>
  </si>
  <si>
    <t>0505 0000000 000 00671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</t>
  </si>
  <si>
    <t>0709 0000000 000 00689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</t>
  </si>
  <si>
    <t>0804 0000000 000 00794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</t>
  </si>
  <si>
    <t xml:space="preserve">1006 0000000 000 00711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 </t>
  </si>
  <si>
    <t>Форма 14 МО, с.13</t>
  </si>
  <si>
    <t>0106 0000000 000 00521                                                                                                                                                                                                                                                                                        Руководитель контрольно-счетной палаты  муниципального  образования и его заместители</t>
  </si>
  <si>
    <t>0113 0000000 000 00782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</t>
  </si>
  <si>
    <t xml:space="preserve">0203 0000000 000 00768                                                                                                                                                                                                                                                                                    Осуществление первичного воинского учета на территориях, где отсутствуют военные комиссариаты </t>
  </si>
  <si>
    <t xml:space="preserve">0412 0000000 000 00665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 </t>
  </si>
  <si>
    <t>Форма 14 МО, с.10</t>
  </si>
  <si>
    <t xml:space="preserve">0106 0000000 000 00518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аппарат, всего </t>
  </si>
  <si>
    <t>Форма 14 МО, с.7</t>
  </si>
  <si>
    <t>0104 0000000 000 00452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</t>
  </si>
  <si>
    <t xml:space="preserve">   0104 0000000 000 00454                                                                                                                                                                                                                                                                                                                                                                                                                                             Глава местной администрации (исполнительно-распорядительного органа муниципального образования)</t>
  </si>
  <si>
    <t xml:space="preserve">   0106 0000000 000 00503                                                                                                                                                                                                                                                                                                                                                                                                                                                                                                                                                                                                      Обеспечение деятельности финансовых, налоговых и таможенных органов и органов финансового (финансово-бюджетного) надзора</t>
  </si>
  <si>
    <t>0106 0000000 000 00518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</t>
  </si>
  <si>
    <t>0103 0000000 000 00443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</t>
  </si>
  <si>
    <t xml:space="preserve">0103 0000000 000 00446                                                                                                                                                                                                                                                                                  Председатель представительного органа муниципального образования </t>
  </si>
  <si>
    <t>0103 0000000 000 00447                                                                                                                                                                                                                                                                                             Депутаты представительного органа муниципального образования</t>
  </si>
  <si>
    <t>0104 0000000 000 00028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</si>
  <si>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Форма 14 МО, с.4</t>
  </si>
  <si>
    <t>0100 0000000 000 0002                                                                                                                                                                                                                                                                                                               ОБЩЕГОСУДАРСТВЕННЫЕ ВОПРОСЫ</t>
  </si>
  <si>
    <t xml:space="preserve">    0102 000000 000 00435                                                                                                                                                                                                                                                                                                                                  Глава муниципального образования</t>
  </si>
  <si>
    <t>0103 0000000 000 0436                                                                                                                                                                                                                                                                                       Функционирование законодательных (представительных) органов государственной власти и  представительных органов муниципальных образований</t>
  </si>
  <si>
    <t xml:space="preserve">                                                                                                                                                    должности - единица</t>
  </si>
  <si>
    <t>Единица измерения:                                                                                                                         расходы - тыс. руб.</t>
  </si>
  <si>
    <t>Форма 14 МО, с. 6</t>
  </si>
  <si>
    <t>Форма 14 МО, с.9</t>
  </si>
  <si>
    <t>Служебные легковые автомобили, предоставляемые муниципальными учреждениями органу местного самоуправления, избирательной комиссии муниципального образования на правах безвозмездного пользования, шт.</t>
  </si>
  <si>
    <t>0104 0000000 000 00452                                Центральный аппарат</t>
  </si>
  <si>
    <t xml:space="preserve">   0104 0000000 000 00454                                                  Глава местной администрации (исполнительно-распорядительного органа муниципального образования)</t>
  </si>
  <si>
    <t xml:space="preserve">   0106 0000000 000 00503                                                                                                                                                                                                                                                                                                  Обеспечение деятельности финансовых, налоговых и таможенных органов и органов финансового (финансово-бюджетного) надзора</t>
  </si>
  <si>
    <t>0106 0000000 000 00518                                                                                                                                                                          Центральный аппарат</t>
  </si>
  <si>
    <t>0106 0000000 000 00518                               Центральный аппарат</t>
  </si>
  <si>
    <t>0104 0000000 000 00452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</t>
  </si>
  <si>
    <t xml:space="preserve">   0104 0000000 000 00454                                                                                                                                                                                                                                                                                                   Глава местной администрации (исполнительно-распорядительного органа муниципального образования)</t>
  </si>
  <si>
    <t xml:space="preserve">   0106 0000000 000 00503                                                                                                                                                                                                                                                                                           Обеспечение деятельности финансовых, налоговых и таможенных органов и органов финансового (финансово-бюджетного) надзора</t>
  </si>
  <si>
    <t>0113 0000000 000 00782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</t>
  </si>
  <si>
    <t>0113 0000000 000 00782                                                                                                                                                                                                                                                                                Центральный аппарат</t>
  </si>
  <si>
    <t>Форма 14 МО, с. 21</t>
  </si>
  <si>
    <t>Форма 14 МО, с. 18</t>
  </si>
  <si>
    <t>Форма 14 МО, с. 15</t>
  </si>
  <si>
    <t>Форма 14 МО, с.12</t>
  </si>
  <si>
    <t>(телефон с кодом )</t>
  </si>
  <si>
    <t xml:space="preserve">ОКТЯБРЯ </t>
  </si>
  <si>
    <t>2015 г,.</t>
  </si>
  <si>
    <t xml:space="preserve">    ПОЧЕПСКИЙ      МУНИЦИПАЛЬНЫЙ      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</si>
</sst>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\-0;;@"/>
    <numFmt numFmtId="165" formatCode="0.00;\-0.00;;@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color indexed="9"/>
      <name val="Times New Roman"/>
      <family val="1"/>
      <charset val="204"/>
    </font>
    <font>
      <vertAlign val="superscript"/>
      <sz val="7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.5"/>
      <name val="Times New Roman"/>
      <family val="1"/>
      <charset val="204"/>
    </font>
    <font>
      <sz val="7.5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6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9" fillId="0" borderId="0" xfId="1" applyFont="1"/>
    <xf numFmtId="0" fontId="9" fillId="0" borderId="0" xfId="1" applyFont="1" applyAlignment="1">
      <alignment horizontal="right"/>
    </xf>
    <xf numFmtId="49" fontId="9" fillId="0" borderId="0" xfId="1" applyNumberFormat="1" applyFont="1" applyBorder="1" applyAlignment="1">
      <alignment horizontal="center" vertical="center"/>
    </xf>
    <xf numFmtId="0" fontId="2" fillId="0" borderId="0" xfId="1" applyFont="1" applyAlignment="1"/>
    <xf numFmtId="0" fontId="2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49" fontId="2" fillId="0" borderId="1" xfId="1" applyNumberFormat="1" applyFont="1" applyBorder="1" applyAlignment="1"/>
    <xf numFmtId="0" fontId="14" fillId="0" borderId="0" xfId="1" applyFont="1" applyBorder="1" applyAlignment="1">
      <alignment vertical="center"/>
    </xf>
    <xf numFmtId="0" fontId="0" fillId="0" borderId="0" xfId="0" applyBorder="1"/>
    <xf numFmtId="0" fontId="3" fillId="0" borderId="0" xfId="1" applyFont="1" applyBorder="1" applyAlignment="1">
      <alignment vertical="center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wrapText="1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wrapText="1"/>
    </xf>
    <xf numFmtId="0" fontId="10" fillId="0" borderId="0" xfId="1" applyFont="1" applyBorder="1" applyAlignment="1">
      <alignment vertical="center" wrapText="1"/>
    </xf>
    <xf numFmtId="0" fontId="3" fillId="0" borderId="14" xfId="1" applyFont="1" applyFill="1" applyBorder="1" applyAlignment="1">
      <alignment wrapText="1"/>
    </xf>
    <xf numFmtId="0" fontId="2" fillId="0" borderId="6" xfId="1" applyFont="1" applyFill="1" applyBorder="1" applyAlignment="1"/>
    <xf numFmtId="0" fontId="2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top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vertical="center" wrapText="1"/>
    </xf>
    <xf numFmtId="0" fontId="12" fillId="0" borderId="0" xfId="1" applyFont="1" applyAlignment="1">
      <alignment horizontal="left"/>
    </xf>
    <xf numFmtId="49" fontId="2" fillId="0" borderId="31" xfId="1" applyNumberFormat="1" applyFont="1" applyFill="1" applyBorder="1" applyAlignment="1">
      <alignment horizontal="center"/>
    </xf>
    <xf numFmtId="49" fontId="3" fillId="0" borderId="25" xfId="1" applyNumberFormat="1" applyFont="1" applyFill="1" applyBorder="1" applyAlignment="1">
      <alignment horizontal="center"/>
    </xf>
    <xf numFmtId="49" fontId="2" fillId="0" borderId="25" xfId="1" applyNumberFormat="1" applyFont="1" applyFill="1" applyBorder="1" applyAlignment="1">
      <alignment horizontal="center"/>
    </xf>
    <xf numFmtId="49" fontId="3" fillId="0" borderId="22" xfId="1" applyNumberFormat="1" applyFont="1" applyFill="1" applyBorder="1" applyAlignment="1">
      <alignment horizontal="center"/>
    </xf>
    <xf numFmtId="49" fontId="3" fillId="0" borderId="23" xfId="1" applyNumberFormat="1" applyFont="1" applyFill="1" applyBorder="1" applyAlignment="1">
      <alignment horizontal="center"/>
    </xf>
    <xf numFmtId="0" fontId="3" fillId="0" borderId="33" xfId="1" applyFont="1" applyFill="1" applyBorder="1" applyAlignment="1">
      <alignment wrapText="1"/>
    </xf>
    <xf numFmtId="49" fontId="3" fillId="0" borderId="20" xfId="1" applyNumberFormat="1" applyFont="1" applyFill="1" applyBorder="1" applyAlignment="1">
      <alignment horizontal="center"/>
    </xf>
    <xf numFmtId="0" fontId="2" fillId="0" borderId="34" xfId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0" fontId="2" fillId="0" borderId="31" xfId="1" applyFont="1" applyFill="1" applyBorder="1" applyAlignment="1">
      <alignment horizontal="center"/>
    </xf>
    <xf numFmtId="0" fontId="2" fillId="0" borderId="25" xfId="1" applyFont="1" applyFill="1" applyBorder="1" applyAlignment="1">
      <alignment horizontal="center"/>
    </xf>
    <xf numFmtId="0" fontId="2" fillId="0" borderId="22" xfId="1" applyFont="1" applyFill="1" applyBorder="1" applyAlignment="1">
      <alignment horizontal="center"/>
    </xf>
    <xf numFmtId="49" fontId="2" fillId="0" borderId="25" xfId="1" applyNumberFormat="1" applyFont="1" applyBorder="1" applyAlignment="1">
      <alignment horizontal="center"/>
    </xf>
    <xf numFmtId="49" fontId="2" fillId="0" borderId="22" xfId="1" applyNumberFormat="1" applyFont="1" applyBorder="1" applyAlignment="1">
      <alignment horizontal="center" vertical="center"/>
    </xf>
    <xf numFmtId="49" fontId="2" fillId="0" borderId="23" xfId="1" applyNumberFormat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9" fillId="0" borderId="0" xfId="1" applyFont="1"/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3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top"/>
    </xf>
    <xf numFmtId="0" fontId="3" fillId="0" borderId="10" xfId="1" applyFont="1" applyFill="1" applyBorder="1" applyAlignment="1"/>
    <xf numFmtId="0" fontId="3" fillId="0" borderId="22" xfId="1" applyFont="1" applyFill="1" applyBorder="1" applyAlignment="1">
      <alignment wrapText="1"/>
    </xf>
    <xf numFmtId="0" fontId="3" fillId="0" borderId="25" xfId="1" applyFont="1" applyFill="1" applyBorder="1" applyAlignment="1"/>
    <xf numFmtId="49" fontId="3" fillId="0" borderId="29" xfId="1" applyNumberFormat="1" applyFont="1" applyFill="1" applyBorder="1" applyAlignment="1">
      <alignment horizontal="center"/>
    </xf>
    <xf numFmtId="0" fontId="3" fillId="0" borderId="0" xfId="1" applyFont="1" applyAlignment="1">
      <alignment horizontal="right"/>
    </xf>
    <xf numFmtId="0" fontId="3" fillId="0" borderId="14" xfId="1" applyFont="1" applyBorder="1" applyAlignment="1"/>
    <xf numFmtId="0" fontId="3" fillId="0" borderId="0" xfId="1" applyFont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9" fillId="0" borderId="0" xfId="1" applyFont="1"/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2" fillId="0" borderId="2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0" xfId="1" applyFont="1" applyBorder="1" applyAlignment="1"/>
    <xf numFmtId="0" fontId="3" fillId="0" borderId="10" xfId="1" applyFont="1" applyBorder="1" applyAlignment="1"/>
    <xf numFmtId="0" fontId="3" fillId="0" borderId="4" xfId="1" applyFont="1" applyBorder="1" applyAlignment="1"/>
    <xf numFmtId="0" fontId="2" fillId="0" borderId="10" xfId="1" applyFont="1" applyBorder="1" applyAlignment="1">
      <alignment horizontal="center"/>
    </xf>
    <xf numFmtId="0" fontId="0" fillId="0" borderId="31" xfId="0" applyBorder="1" applyAlignment="1">
      <alignment horizontal="center"/>
    </xf>
    <xf numFmtId="49" fontId="2" fillId="0" borderId="22" xfId="1" applyNumberFormat="1" applyFont="1" applyBorder="1" applyAlignment="1">
      <alignment horizontal="center"/>
    </xf>
    <xf numFmtId="49" fontId="2" fillId="0" borderId="23" xfId="1" applyNumberFormat="1" applyFont="1" applyBorder="1" applyAlignment="1">
      <alignment horizontal="center"/>
    </xf>
    <xf numFmtId="0" fontId="2" fillId="0" borderId="20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33" xfId="1" applyFont="1" applyBorder="1" applyAlignment="1">
      <alignment wrapText="1"/>
    </xf>
    <xf numFmtId="49" fontId="2" fillId="0" borderId="33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 vertical="center"/>
    </xf>
    <xf numFmtId="0" fontId="2" fillId="0" borderId="33" xfId="1" applyFont="1" applyBorder="1" applyAlignment="1">
      <alignment vertical="center" wrapText="1"/>
    </xf>
    <xf numFmtId="0" fontId="3" fillId="0" borderId="15" xfId="1" applyFont="1" applyFill="1" applyBorder="1" applyAlignment="1">
      <alignment wrapText="1"/>
    </xf>
    <xf numFmtId="0" fontId="3" fillId="0" borderId="28" xfId="1" applyFont="1" applyFill="1" applyBorder="1" applyAlignment="1">
      <alignment horizontal="center"/>
    </xf>
    <xf numFmtId="0" fontId="2" fillId="0" borderId="6" xfId="1" applyFont="1" applyBorder="1" applyAlignment="1"/>
    <xf numFmtId="0" fontId="3" fillId="0" borderId="33" xfId="1" applyFont="1" applyBorder="1" applyAlignment="1">
      <alignment wrapText="1"/>
    </xf>
    <xf numFmtId="0" fontId="3" fillId="0" borderId="20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0" fillId="0" borderId="0" xfId="0" applyAlignment="1">
      <alignment horizontal="left" vertical="top"/>
    </xf>
    <xf numFmtId="0" fontId="2" fillId="0" borderId="30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/>
    </xf>
    <xf numFmtId="0" fontId="2" fillId="0" borderId="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/>
    </xf>
    <xf numFmtId="0" fontId="2" fillId="0" borderId="34" xfId="1" applyFont="1" applyBorder="1" applyAlignment="1">
      <alignment horizontal="center"/>
    </xf>
    <xf numFmtId="0" fontId="3" fillId="0" borderId="6" xfId="1" applyFont="1" applyFill="1" applyBorder="1" applyAlignment="1">
      <alignment wrapText="1"/>
    </xf>
    <xf numFmtId="0" fontId="3" fillId="0" borderId="31" xfId="1" applyFont="1" applyFill="1" applyBorder="1" applyAlignment="1">
      <alignment horizontal="center"/>
    </xf>
    <xf numFmtId="0" fontId="2" fillId="0" borderId="20" xfId="1" applyFont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Border="1" applyAlignment="1"/>
    <xf numFmtId="0" fontId="9" fillId="0" borderId="0" xfId="0" applyFont="1" applyBorder="1" applyAlignment="1">
      <alignment vertical="top"/>
    </xf>
    <xf numFmtId="0" fontId="2" fillId="0" borderId="0" xfId="0" applyFont="1" applyBorder="1"/>
    <xf numFmtId="49" fontId="2" fillId="0" borderId="0" xfId="0" applyNumberFormat="1" applyFont="1" applyBorder="1" applyAlignment="1"/>
    <xf numFmtId="0" fontId="9" fillId="0" borderId="0" xfId="0" applyFont="1" applyBorder="1"/>
    <xf numFmtId="0" fontId="3" fillId="0" borderId="20" xfId="1" applyFont="1" applyFill="1" applyBorder="1" applyAlignment="1">
      <alignment wrapText="1"/>
    </xf>
    <xf numFmtId="0" fontId="8" fillId="0" borderId="35" xfId="1" applyFont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/>
    </xf>
    <xf numFmtId="3" fontId="9" fillId="0" borderId="0" xfId="1" applyNumberFormat="1" applyFont="1"/>
    <xf numFmtId="0" fontId="2" fillId="0" borderId="31" xfId="1" applyFont="1" applyFill="1" applyBorder="1" applyAlignment="1"/>
    <xf numFmtId="0" fontId="3" fillId="0" borderId="17" xfId="1" applyFont="1" applyFill="1" applyBorder="1" applyAlignment="1">
      <alignment vertical="center" wrapText="1"/>
    </xf>
    <xf numFmtId="49" fontId="3" fillId="0" borderId="30" xfId="1" applyNumberFormat="1" applyFont="1" applyFill="1" applyBorder="1" applyAlignment="1">
      <alignment horizontal="center"/>
    </xf>
    <xf numFmtId="0" fontId="2" fillId="0" borderId="30" xfId="1" applyFont="1" applyFill="1" applyBorder="1" applyAlignment="1">
      <alignment vertical="center" wrapText="1"/>
    </xf>
    <xf numFmtId="0" fontId="2" fillId="0" borderId="20" xfId="1" applyFont="1" applyFill="1" applyBorder="1" applyAlignment="1">
      <alignment wrapText="1"/>
    </xf>
    <xf numFmtId="0" fontId="3" fillId="0" borderId="29" xfId="1" applyFont="1" applyFill="1" applyBorder="1" applyAlignment="1">
      <alignment wrapText="1"/>
    </xf>
    <xf numFmtId="164" fontId="18" fillId="0" borderId="33" xfId="1" applyNumberFormat="1" applyFont="1" applyBorder="1" applyAlignment="1">
      <alignment horizontal="center"/>
    </xf>
    <xf numFmtId="164" fontId="18" fillId="0" borderId="20" xfId="1" applyNumberFormat="1" applyFont="1" applyBorder="1" applyAlignment="1">
      <alignment horizontal="center"/>
    </xf>
    <xf numFmtId="49" fontId="18" fillId="0" borderId="20" xfId="1" applyNumberFormat="1" applyFont="1" applyBorder="1" applyAlignment="1" applyProtection="1">
      <alignment horizontal="center"/>
      <protection locked="0"/>
    </xf>
    <xf numFmtId="49" fontId="18" fillId="0" borderId="34" xfId="1" applyNumberFormat="1" applyFont="1" applyBorder="1" applyAlignment="1" applyProtection="1">
      <alignment horizontal="center"/>
      <protection locked="0"/>
    </xf>
    <xf numFmtId="164" fontId="18" fillId="0" borderId="20" xfId="1" applyNumberFormat="1" applyFont="1" applyBorder="1" applyAlignment="1" applyProtection="1">
      <alignment horizontal="center"/>
      <protection locked="0"/>
    </xf>
    <xf numFmtId="164" fontId="18" fillId="0" borderId="34" xfId="1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Border="1" applyAlignment="1" applyProtection="1">
      <protection locked="0"/>
    </xf>
    <xf numFmtId="49" fontId="2" fillId="0" borderId="1" xfId="0" applyNumberFormat="1" applyFont="1" applyBorder="1" applyAlignment="1" applyProtection="1">
      <protection locked="0"/>
    </xf>
    <xf numFmtId="0" fontId="9" fillId="0" borderId="12" xfId="0" applyFont="1" applyBorder="1" applyAlignment="1" applyProtection="1">
      <alignment horizontal="center" vertical="top"/>
      <protection locked="0"/>
    </xf>
    <xf numFmtId="0" fontId="9" fillId="0" borderId="12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18" fillId="0" borderId="35" xfId="1" applyNumberFormat="1" applyFont="1" applyFill="1" applyBorder="1" applyAlignment="1">
      <alignment horizontal="center" wrapText="1"/>
    </xf>
    <xf numFmtId="164" fontId="18" fillId="0" borderId="35" xfId="1" applyNumberFormat="1" applyFont="1" applyFill="1" applyBorder="1" applyAlignment="1">
      <alignment horizontal="center" wrapText="1"/>
    </xf>
    <xf numFmtId="165" fontId="19" fillId="0" borderId="9" xfId="1" applyNumberFormat="1" applyFont="1" applyFill="1" applyBorder="1" applyAlignment="1">
      <alignment horizontal="center"/>
    </xf>
    <xf numFmtId="165" fontId="19" fillId="0" borderId="31" xfId="1" applyNumberFormat="1" applyFont="1" applyFill="1" applyBorder="1" applyAlignment="1">
      <alignment horizontal="center"/>
    </xf>
    <xf numFmtId="164" fontId="19" fillId="0" borderId="31" xfId="1" applyNumberFormat="1" applyFont="1" applyFill="1" applyBorder="1" applyAlignment="1">
      <alignment horizontal="center"/>
    </xf>
    <xf numFmtId="165" fontId="18" fillId="0" borderId="19" xfId="1" applyNumberFormat="1" applyFont="1" applyFill="1" applyBorder="1" applyAlignment="1">
      <alignment horizontal="center" wrapText="1"/>
    </xf>
    <xf numFmtId="0" fontId="2" fillId="0" borderId="20" xfId="1" applyFont="1" applyBorder="1" applyAlignment="1">
      <alignment horizontal="center" wrapText="1"/>
    </xf>
    <xf numFmtId="0" fontId="2" fillId="0" borderId="35" xfId="1" applyFont="1" applyBorder="1" applyAlignment="1">
      <alignment horizontal="center" wrapText="1"/>
    </xf>
    <xf numFmtId="165" fontId="18" fillId="0" borderId="7" xfId="1" applyNumberFormat="1" applyFont="1" applyFill="1" applyBorder="1" applyAlignment="1" applyProtection="1">
      <alignment horizontal="center" wrapText="1"/>
      <protection locked="0"/>
    </xf>
    <xf numFmtId="164" fontId="18" fillId="0" borderId="7" xfId="1" applyNumberFormat="1" applyFont="1" applyFill="1" applyBorder="1" applyAlignment="1" applyProtection="1">
      <alignment horizontal="center" wrapText="1"/>
      <protection locked="0"/>
    </xf>
    <xf numFmtId="165" fontId="18" fillId="0" borderId="35" xfId="1" applyNumberFormat="1" applyFont="1" applyFill="1" applyBorder="1" applyAlignment="1" applyProtection="1">
      <alignment horizontal="center" wrapText="1"/>
      <protection locked="0"/>
    </xf>
    <xf numFmtId="164" fontId="18" fillId="0" borderId="35" xfId="1" applyNumberFormat="1" applyFont="1" applyFill="1" applyBorder="1" applyAlignment="1" applyProtection="1">
      <alignment horizontal="center" wrapText="1"/>
      <protection locked="0"/>
    </xf>
    <xf numFmtId="165" fontId="18" fillId="0" borderId="35" xfId="1" applyNumberFormat="1" applyFont="1" applyFill="1" applyBorder="1" applyAlignment="1" applyProtection="1">
      <alignment horizontal="center" wrapText="1"/>
    </xf>
    <xf numFmtId="164" fontId="18" fillId="0" borderId="35" xfId="1" applyNumberFormat="1" applyFont="1" applyFill="1" applyBorder="1" applyAlignment="1" applyProtection="1">
      <alignment horizontal="center" wrapText="1"/>
    </xf>
    <xf numFmtId="165" fontId="19" fillId="0" borderId="9" xfId="1" applyNumberFormat="1" applyFont="1" applyFill="1" applyBorder="1" applyAlignment="1" applyProtection="1">
      <alignment horizontal="center"/>
    </xf>
    <xf numFmtId="164" fontId="19" fillId="0" borderId="31" xfId="1" applyNumberFormat="1" applyFont="1" applyFill="1" applyBorder="1" applyAlignment="1" applyProtection="1">
      <alignment horizontal="center"/>
    </xf>
    <xf numFmtId="165" fontId="18" fillId="0" borderId="19" xfId="1" applyNumberFormat="1" applyFont="1" applyFill="1" applyBorder="1" applyAlignment="1" applyProtection="1">
      <alignment horizontal="center" wrapText="1"/>
    </xf>
    <xf numFmtId="0" fontId="2" fillId="0" borderId="20" xfId="1" applyFont="1" applyBorder="1" applyAlignment="1">
      <alignment horizontal="center" vertical="top"/>
    </xf>
    <xf numFmtId="0" fontId="2" fillId="0" borderId="20" xfId="1" applyFont="1" applyBorder="1" applyAlignment="1">
      <alignment vertical="top"/>
    </xf>
    <xf numFmtId="164" fontId="18" fillId="0" borderId="19" xfId="1" applyNumberFormat="1" applyFont="1" applyFill="1" applyBorder="1" applyAlignment="1">
      <alignment horizontal="center" wrapText="1"/>
    </xf>
    <xf numFmtId="49" fontId="3" fillId="0" borderId="31" xfId="1" applyNumberFormat="1" applyFont="1" applyFill="1" applyBorder="1" applyAlignment="1">
      <alignment horizontal="center"/>
    </xf>
    <xf numFmtId="0" fontId="2" fillId="0" borderId="27" xfId="1" applyFont="1" applyFill="1" applyBorder="1" applyAlignment="1"/>
    <xf numFmtId="49" fontId="3" fillId="0" borderId="28" xfId="1" applyNumberFormat="1" applyFont="1" applyFill="1" applyBorder="1" applyAlignment="1">
      <alignment horizontal="center"/>
    </xf>
    <xf numFmtId="165" fontId="19" fillId="0" borderId="37" xfId="1" applyNumberFormat="1" applyFont="1" applyFill="1" applyBorder="1" applyAlignment="1">
      <alignment horizontal="center"/>
    </xf>
    <xf numFmtId="165" fontId="19" fillId="0" borderId="28" xfId="1" applyNumberFormat="1" applyFont="1" applyFill="1" applyBorder="1" applyAlignment="1">
      <alignment horizontal="center"/>
    </xf>
    <xf numFmtId="164" fontId="19" fillId="0" borderId="28" xfId="1" applyNumberFormat="1" applyFont="1" applyFill="1" applyBorder="1" applyAlignment="1">
      <alignment horizontal="center"/>
    </xf>
    <xf numFmtId="0" fontId="3" fillId="0" borderId="4" xfId="1" applyFont="1" applyFill="1" applyBorder="1" applyAlignment="1">
      <alignment wrapText="1"/>
    </xf>
    <xf numFmtId="164" fontId="18" fillId="0" borderId="19" xfId="1" applyNumberFormat="1" applyFont="1" applyFill="1" applyBorder="1" applyAlignment="1" applyProtection="1">
      <alignment horizontal="center" wrapText="1"/>
    </xf>
    <xf numFmtId="165" fontId="18" fillId="0" borderId="9" xfId="1" applyNumberFormat="1" applyFont="1" applyFill="1" applyBorder="1" applyAlignment="1" applyProtection="1">
      <alignment horizontal="center" wrapText="1"/>
      <protection locked="0"/>
    </xf>
    <xf numFmtId="164" fontId="18" fillId="0" borderId="9" xfId="1" applyNumberFormat="1" applyFont="1" applyFill="1" applyBorder="1" applyAlignment="1" applyProtection="1">
      <alignment horizontal="center" wrapText="1"/>
      <protection locked="0"/>
    </xf>
    <xf numFmtId="165" fontId="18" fillId="0" borderId="9" xfId="1" applyNumberFormat="1" applyFont="1" applyFill="1" applyBorder="1" applyAlignment="1" applyProtection="1">
      <alignment horizontal="center" wrapText="1"/>
    </xf>
    <xf numFmtId="164" fontId="18" fillId="0" borderId="9" xfId="1" applyNumberFormat="1" applyFont="1" applyFill="1" applyBorder="1" applyAlignment="1" applyProtection="1">
      <alignment horizontal="center" wrapText="1"/>
    </xf>
    <xf numFmtId="165" fontId="19" fillId="0" borderId="37" xfId="1" applyNumberFormat="1" applyFont="1" applyFill="1" applyBorder="1" applyAlignment="1" applyProtection="1">
      <alignment horizontal="center"/>
    </xf>
    <xf numFmtId="165" fontId="19" fillId="0" borderId="28" xfId="1" applyNumberFormat="1" applyFont="1" applyFill="1" applyBorder="1" applyAlignment="1" applyProtection="1">
      <alignment horizontal="center"/>
    </xf>
    <xf numFmtId="164" fontId="19" fillId="0" borderId="28" xfId="1" applyNumberFormat="1" applyFont="1" applyFill="1" applyBorder="1" applyAlignment="1" applyProtection="1">
      <alignment horizontal="center"/>
    </xf>
    <xf numFmtId="165" fontId="19" fillId="0" borderId="8" xfId="1" applyNumberFormat="1" applyFont="1" applyFill="1" applyBorder="1" applyAlignment="1" applyProtection="1">
      <alignment horizontal="center"/>
      <protection locked="0"/>
    </xf>
    <xf numFmtId="165" fontId="19" fillId="0" borderId="25" xfId="1" applyNumberFormat="1" applyFont="1" applyFill="1" applyBorder="1" applyAlignment="1" applyProtection="1">
      <alignment horizontal="center"/>
      <protection locked="0"/>
    </xf>
    <xf numFmtId="164" fontId="19" fillId="0" borderId="25" xfId="1" applyNumberFormat="1" applyFont="1" applyFill="1" applyBorder="1" applyAlignment="1" applyProtection="1">
      <alignment horizontal="center"/>
      <protection locked="0"/>
    </xf>
    <xf numFmtId="165" fontId="19" fillId="0" borderId="8" xfId="1" applyNumberFormat="1" applyFont="1" applyFill="1" applyBorder="1" applyAlignment="1" applyProtection="1">
      <alignment horizontal="center"/>
    </xf>
    <xf numFmtId="165" fontId="19" fillId="0" borderId="25" xfId="1" applyNumberFormat="1" applyFont="1" applyFill="1" applyBorder="1" applyAlignment="1" applyProtection="1">
      <alignment horizontal="center"/>
    </xf>
    <xf numFmtId="164" fontId="19" fillId="0" borderId="25" xfId="1" applyNumberFormat="1" applyFont="1" applyFill="1" applyBorder="1" applyAlignment="1" applyProtection="1">
      <alignment horizontal="center"/>
    </xf>
    <xf numFmtId="165" fontId="19" fillId="0" borderId="3" xfId="1" applyNumberFormat="1" applyFont="1" applyFill="1" applyBorder="1" applyAlignment="1" applyProtection="1">
      <alignment horizontal="center" wrapText="1"/>
      <protection locked="0"/>
    </xf>
    <xf numFmtId="165" fontId="19" fillId="0" borderId="22" xfId="1" applyNumberFormat="1" applyFont="1" applyFill="1" applyBorder="1" applyAlignment="1" applyProtection="1">
      <alignment horizontal="center" wrapText="1"/>
      <protection locked="0"/>
    </xf>
    <xf numFmtId="164" fontId="19" fillId="0" borderId="22" xfId="1" applyNumberFormat="1" applyFont="1" applyFill="1" applyBorder="1" applyAlignment="1" applyProtection="1">
      <alignment horizontal="center" wrapText="1"/>
      <protection locked="0"/>
    </xf>
    <xf numFmtId="165" fontId="19" fillId="0" borderId="3" xfId="1" applyNumberFormat="1" applyFont="1" applyFill="1" applyBorder="1" applyAlignment="1" applyProtection="1">
      <alignment horizontal="center" wrapText="1"/>
    </xf>
    <xf numFmtId="165" fontId="19" fillId="0" borderId="22" xfId="1" applyNumberFormat="1" applyFont="1" applyFill="1" applyBorder="1" applyAlignment="1" applyProtection="1">
      <alignment horizontal="center" wrapText="1"/>
    </xf>
    <xf numFmtId="164" fontId="19" fillId="0" borderId="22" xfId="1" applyNumberFormat="1" applyFont="1" applyFill="1" applyBorder="1" applyAlignment="1" applyProtection="1">
      <alignment horizontal="center" wrapText="1"/>
    </xf>
    <xf numFmtId="165" fontId="19" fillId="0" borderId="7" xfId="1" applyNumberFormat="1" applyFont="1" applyFill="1" applyBorder="1" applyAlignment="1" applyProtection="1">
      <alignment horizontal="center" wrapText="1"/>
      <protection locked="0"/>
    </xf>
    <xf numFmtId="165" fontId="19" fillId="0" borderId="23" xfId="1" applyNumberFormat="1" applyFont="1" applyFill="1" applyBorder="1" applyAlignment="1" applyProtection="1">
      <alignment horizontal="center" wrapText="1"/>
      <protection locked="0"/>
    </xf>
    <xf numFmtId="164" fontId="19" fillId="0" borderId="23" xfId="1" applyNumberFormat="1" applyFont="1" applyFill="1" applyBorder="1" applyAlignment="1" applyProtection="1">
      <alignment horizontal="center" wrapText="1"/>
      <protection locked="0"/>
    </xf>
    <xf numFmtId="165" fontId="19" fillId="0" borderId="7" xfId="1" applyNumberFormat="1" applyFont="1" applyFill="1" applyBorder="1" applyAlignment="1" applyProtection="1">
      <alignment horizontal="center" wrapText="1"/>
    </xf>
    <xf numFmtId="165" fontId="19" fillId="0" borderId="23" xfId="1" applyNumberFormat="1" applyFont="1" applyFill="1" applyBorder="1" applyAlignment="1" applyProtection="1">
      <alignment horizontal="center" wrapText="1"/>
    </xf>
    <xf numFmtId="164" fontId="19" fillId="0" borderId="23" xfId="1" applyNumberFormat="1" applyFont="1" applyFill="1" applyBorder="1" applyAlignment="1" applyProtection="1">
      <alignment horizontal="center" wrapText="1"/>
    </xf>
    <xf numFmtId="0" fontId="3" fillId="0" borderId="33" xfId="1" applyFont="1" applyFill="1" applyBorder="1" applyAlignment="1">
      <alignment vertical="center" wrapText="1"/>
    </xf>
    <xf numFmtId="165" fontId="19" fillId="0" borderId="13" xfId="1" applyNumberFormat="1" applyFont="1" applyFill="1" applyBorder="1" applyAlignment="1" applyProtection="1">
      <alignment horizontal="center" wrapText="1"/>
    </xf>
    <xf numFmtId="164" fontId="19" fillId="0" borderId="29" xfId="1" applyNumberFormat="1" applyFont="1" applyFill="1" applyBorder="1" applyAlignment="1" applyProtection="1">
      <alignment horizontal="center" wrapText="1"/>
    </xf>
    <xf numFmtId="165" fontId="19" fillId="0" borderId="13" xfId="1" applyNumberFormat="1" applyFont="1" applyFill="1" applyBorder="1" applyAlignment="1" applyProtection="1">
      <alignment horizontal="center" wrapText="1"/>
      <protection locked="0"/>
    </xf>
    <xf numFmtId="165" fontId="19" fillId="0" borderId="29" xfId="1" applyNumberFormat="1" applyFont="1" applyFill="1" applyBorder="1" applyAlignment="1" applyProtection="1">
      <alignment horizontal="center" wrapText="1"/>
      <protection locked="0"/>
    </xf>
    <xf numFmtId="164" fontId="19" fillId="0" borderId="29" xfId="1" applyNumberFormat="1" applyFont="1" applyFill="1" applyBorder="1" applyAlignment="1" applyProtection="1">
      <alignment horizontal="center" wrapText="1"/>
      <protection locked="0"/>
    </xf>
    <xf numFmtId="164" fontId="16" fillId="0" borderId="20" xfId="1" applyNumberFormat="1" applyFont="1" applyFill="1" applyBorder="1" applyAlignment="1">
      <alignment horizontal="center"/>
    </xf>
    <xf numFmtId="164" fontId="2" fillId="0" borderId="34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17" fillId="0" borderId="3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16" fillId="0" borderId="34" xfId="1" applyNumberFormat="1" applyFont="1" applyFill="1" applyBorder="1" applyAlignment="1" applyProtection="1">
      <alignment horizontal="center"/>
      <protection locked="0"/>
    </xf>
    <xf numFmtId="164" fontId="16" fillId="0" borderId="20" xfId="1" applyNumberFormat="1" applyFont="1" applyFill="1" applyBorder="1" applyAlignment="1" applyProtection="1">
      <alignment horizontal="center"/>
      <protection locked="0"/>
    </xf>
    <xf numFmtId="164" fontId="17" fillId="0" borderId="0" xfId="1" applyNumberFormat="1" applyFont="1" applyFill="1" applyBorder="1" applyAlignment="1">
      <alignment horizontal="center"/>
    </xf>
    <xf numFmtId="0" fontId="10" fillId="0" borderId="20" xfId="1" applyFont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top"/>
    </xf>
    <xf numFmtId="0" fontId="15" fillId="0" borderId="35" xfId="1" applyFont="1" applyBorder="1" applyAlignment="1">
      <alignment horizontal="center" vertical="top"/>
    </xf>
    <xf numFmtId="49" fontId="3" fillId="0" borderId="35" xfId="1" applyNumberFormat="1" applyFont="1" applyFill="1" applyBorder="1" applyAlignment="1">
      <alignment horizontal="center"/>
    </xf>
    <xf numFmtId="49" fontId="2" fillId="0" borderId="9" xfId="1" applyNumberFormat="1" applyFont="1" applyFill="1" applyBorder="1" applyAlignment="1">
      <alignment horizontal="center"/>
    </xf>
    <xf numFmtId="49" fontId="4" fillId="0" borderId="9" xfId="1" applyNumberFormat="1" applyFont="1" applyFill="1" applyBorder="1" applyAlignment="1">
      <alignment horizontal="center"/>
    </xf>
    <xf numFmtId="49" fontId="2" fillId="0" borderId="8" xfId="1" applyNumberFormat="1" applyFont="1" applyFill="1" applyBorder="1" applyAlignment="1">
      <alignment horizontal="center"/>
    </xf>
    <xf numFmtId="0" fontId="3" fillId="0" borderId="20" xfId="1" applyFont="1" applyFill="1" applyBorder="1" applyAlignment="1">
      <alignment horizontal="left" vertical="top" wrapText="1"/>
    </xf>
    <xf numFmtId="0" fontId="2" fillId="0" borderId="31" xfId="1" applyFont="1" applyFill="1" applyBorder="1" applyAlignment="1">
      <alignment horizontal="left" vertical="top"/>
    </xf>
    <xf numFmtId="164" fontId="2" fillId="0" borderId="25" xfId="1" applyNumberFormat="1" applyFont="1" applyFill="1" applyBorder="1" applyAlignment="1">
      <alignment horizontal="center"/>
    </xf>
    <xf numFmtId="0" fontId="2" fillId="0" borderId="31" xfId="1" applyFont="1" applyFill="1" applyBorder="1" applyAlignment="1">
      <alignment horizontal="left" vertical="top" wrapText="1"/>
    </xf>
    <xf numFmtId="0" fontId="4" fillId="0" borderId="31" xfId="1" applyFont="1" applyFill="1" applyBorder="1" applyAlignment="1">
      <alignment horizontal="left" vertical="top"/>
    </xf>
    <xf numFmtId="0" fontId="4" fillId="0" borderId="31" xfId="1" applyFont="1" applyFill="1" applyBorder="1" applyAlignment="1">
      <alignment horizontal="left" vertical="top" wrapText="1"/>
    </xf>
    <xf numFmtId="0" fontId="2" fillId="0" borderId="25" xfId="1" applyFont="1" applyFill="1" applyBorder="1" applyAlignment="1">
      <alignment horizontal="left" vertical="top" wrapText="1"/>
    </xf>
    <xf numFmtId="0" fontId="10" fillId="0" borderId="33" xfId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center" vertical="top"/>
    </xf>
    <xf numFmtId="0" fontId="10" fillId="0" borderId="35" xfId="1" applyFont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center"/>
    </xf>
    <xf numFmtId="164" fontId="2" fillId="0" borderId="25" xfId="1" applyNumberFormat="1" applyFont="1" applyFill="1" applyBorder="1" applyAlignment="1">
      <alignment horizontal="left"/>
    </xf>
    <xf numFmtId="49" fontId="2" fillId="0" borderId="28" xfId="1" applyNumberFormat="1" applyFont="1" applyFill="1" applyBorder="1" applyAlignment="1">
      <alignment horizontal="center"/>
    </xf>
    <xf numFmtId="49" fontId="2" fillId="0" borderId="30" xfId="1" applyNumberFormat="1" applyFont="1" applyFill="1" applyBorder="1" applyAlignment="1">
      <alignment horizontal="center"/>
    </xf>
    <xf numFmtId="0" fontId="2" fillId="0" borderId="22" xfId="1" applyFont="1" applyFill="1" applyBorder="1" applyAlignment="1">
      <alignment horizontal="left" vertical="top" wrapText="1"/>
    </xf>
    <xf numFmtId="49" fontId="2" fillId="0" borderId="3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0" fontId="4" fillId="0" borderId="25" xfId="1" applyFont="1" applyFill="1" applyBorder="1" applyAlignment="1">
      <alignment horizontal="left" vertical="top"/>
    </xf>
    <xf numFmtId="49" fontId="4" fillId="0" borderId="8" xfId="1" applyNumberFormat="1" applyFont="1" applyFill="1" applyBorder="1" applyAlignment="1">
      <alignment horizontal="center"/>
    </xf>
    <xf numFmtId="0" fontId="4" fillId="0" borderId="22" xfId="1" applyFont="1" applyFill="1" applyBorder="1" applyAlignment="1">
      <alignment horizontal="left" vertical="top" wrapText="1"/>
    </xf>
    <xf numFmtId="49" fontId="4" fillId="0" borderId="3" xfId="1" applyNumberFormat="1" applyFont="1" applyFill="1" applyBorder="1" applyAlignment="1">
      <alignment horizontal="center"/>
    </xf>
    <xf numFmtId="164" fontId="16" fillId="0" borderId="33" xfId="1" applyNumberFormat="1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164" fontId="2" fillId="0" borderId="25" xfId="1" applyNumberFormat="1" applyFont="1" applyFill="1" applyBorder="1" applyAlignment="1">
      <alignment horizontal="left" wrapText="1"/>
    </xf>
    <xf numFmtId="164" fontId="18" fillId="0" borderId="20" xfId="1" applyNumberFormat="1" applyFont="1" applyFill="1" applyBorder="1" applyAlignment="1">
      <alignment horizontal="center"/>
    </xf>
    <xf numFmtId="164" fontId="19" fillId="0" borderId="31" xfId="1" applyNumberFormat="1" applyFont="1" applyFill="1" applyBorder="1" applyAlignment="1" applyProtection="1">
      <alignment horizontal="center"/>
      <protection locked="0"/>
    </xf>
    <xf numFmtId="164" fontId="18" fillId="0" borderId="20" xfId="1" applyNumberFormat="1" applyFont="1" applyFill="1" applyBorder="1" applyAlignment="1" applyProtection="1">
      <alignment horizontal="center"/>
      <protection locked="0"/>
    </xf>
    <xf numFmtId="164" fontId="19" fillId="0" borderId="22" xfId="1" applyNumberFormat="1" applyFont="1" applyFill="1" applyBorder="1" applyAlignment="1">
      <alignment horizontal="center"/>
    </xf>
    <xf numFmtId="164" fontId="19" fillId="0" borderId="25" xfId="1" applyNumberFormat="1" applyFont="1" applyFill="1" applyBorder="1" applyAlignment="1">
      <alignment horizontal="center"/>
    </xf>
    <xf numFmtId="164" fontId="19" fillId="0" borderId="22" xfId="1" applyNumberFormat="1" applyFont="1" applyFill="1" applyBorder="1" applyAlignment="1" applyProtection="1">
      <alignment horizontal="center"/>
      <protection locked="0"/>
    </xf>
    <xf numFmtId="164" fontId="18" fillId="0" borderId="33" xfId="1" applyNumberFormat="1" applyFont="1" applyFill="1" applyBorder="1" applyAlignment="1">
      <alignment horizontal="center"/>
    </xf>
    <xf numFmtId="164" fontId="18" fillId="0" borderId="34" xfId="1" applyNumberFormat="1" applyFont="1" applyFill="1" applyBorder="1" applyAlignment="1" applyProtection="1">
      <alignment horizontal="center"/>
      <protection locked="0"/>
    </xf>
    <xf numFmtId="164" fontId="2" fillId="0" borderId="22" xfId="1" applyNumberFormat="1" applyFont="1" applyFill="1" applyBorder="1" applyAlignment="1">
      <alignment horizontal="center"/>
    </xf>
    <xf numFmtId="164" fontId="2" fillId="0" borderId="31" xfId="1" applyNumberFormat="1" applyFont="1" applyFill="1" applyBorder="1" applyAlignment="1">
      <alignment horizontal="center"/>
    </xf>
    <xf numFmtId="164" fontId="2" fillId="0" borderId="30" xfId="1" applyNumberFormat="1" applyFont="1" applyFill="1" applyBorder="1" applyAlignment="1">
      <alignment horizontal="center"/>
    </xf>
    <xf numFmtId="164" fontId="17" fillId="0" borderId="28" xfId="1" applyNumberFormat="1" applyFont="1" applyFill="1" applyBorder="1" applyAlignment="1">
      <alignment horizontal="center"/>
    </xf>
    <xf numFmtId="164" fontId="2" fillId="0" borderId="22" xfId="1" applyNumberFormat="1" applyFont="1" applyFill="1" applyBorder="1" applyAlignment="1">
      <alignment horizontal="left"/>
    </xf>
    <xf numFmtId="164" fontId="2" fillId="0" borderId="31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left" vertical="top"/>
    </xf>
    <xf numFmtId="164" fontId="2" fillId="0" borderId="34" xfId="1" applyNumberFormat="1" applyFont="1" applyFill="1" applyBorder="1" applyAlignment="1" applyProtection="1">
      <alignment horizontal="center"/>
    </xf>
    <xf numFmtId="164" fontId="18" fillId="0" borderId="20" xfId="1" applyNumberFormat="1" applyFont="1" applyFill="1" applyBorder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164" fontId="2" fillId="0" borderId="1" xfId="1" applyNumberFormat="1" applyFont="1" applyFill="1" applyBorder="1" applyAlignment="1" applyProtection="1">
      <alignment horizontal="center"/>
    </xf>
    <xf numFmtId="164" fontId="17" fillId="0" borderId="0" xfId="1" applyNumberFormat="1" applyFont="1" applyFill="1" applyBorder="1" applyAlignment="1" applyProtection="1">
      <alignment horizontal="center"/>
    </xf>
    <xf numFmtId="164" fontId="2" fillId="0" borderId="2" xfId="1" applyNumberFormat="1" applyFont="1" applyFill="1" applyBorder="1" applyAlignment="1" applyProtection="1">
      <alignment horizontal="center"/>
    </xf>
    <xf numFmtId="164" fontId="19" fillId="0" borderId="22" xfId="1" applyNumberFormat="1" applyFont="1" applyFill="1" applyBorder="1" applyAlignment="1" applyProtection="1">
      <alignment horizontal="center"/>
    </xf>
    <xf numFmtId="164" fontId="16" fillId="0" borderId="34" xfId="1" applyNumberFormat="1" applyFont="1" applyFill="1" applyBorder="1" applyAlignment="1" applyProtection="1">
      <alignment horizontal="center"/>
    </xf>
    <xf numFmtId="164" fontId="18" fillId="0" borderId="34" xfId="1" applyNumberFormat="1" applyFont="1" applyFill="1" applyBorder="1" applyAlignment="1" applyProtection="1">
      <alignment horizontal="center"/>
    </xf>
    <xf numFmtId="164" fontId="18" fillId="0" borderId="33" xfId="1" applyNumberFormat="1" applyFont="1" applyFill="1" applyBorder="1" applyAlignment="1" applyProtection="1">
      <alignment horizontal="center"/>
    </xf>
    <xf numFmtId="49" fontId="2" fillId="0" borderId="0" xfId="1" applyNumberFormat="1" applyFont="1" applyBorder="1" applyAlignment="1"/>
    <xf numFmtId="0" fontId="2" fillId="0" borderId="24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 wrapText="1"/>
    </xf>
    <xf numFmtId="164" fontId="18" fillId="0" borderId="33" xfId="1" applyNumberFormat="1" applyFont="1" applyBorder="1" applyAlignment="1" applyProtection="1">
      <alignment horizontal="center"/>
    </xf>
    <xf numFmtId="0" fontId="3" fillId="0" borderId="37" xfId="1" applyFont="1" applyFill="1" applyBorder="1" applyAlignment="1">
      <alignment horizontal="center"/>
    </xf>
    <xf numFmtId="164" fontId="18" fillId="0" borderId="20" xfId="1" applyNumberFormat="1" applyFont="1" applyBorder="1" applyAlignment="1" applyProtection="1">
      <alignment horizontal="center"/>
    </xf>
    <xf numFmtId="164" fontId="18" fillId="0" borderId="34" xfId="1" applyNumberFormat="1" applyFont="1" applyBorder="1" applyAlignment="1" applyProtection="1">
      <alignment horizontal="center"/>
    </xf>
    <xf numFmtId="164" fontId="18" fillId="0" borderId="38" xfId="1" applyNumberFormat="1" applyFont="1" applyBorder="1" applyAlignment="1" applyProtection="1">
      <alignment horizontal="center"/>
    </xf>
    <xf numFmtId="165" fontId="18" fillId="0" borderId="20" xfId="1" applyNumberFormat="1" applyFont="1" applyFill="1" applyBorder="1" applyAlignment="1" applyProtection="1">
      <alignment horizontal="center" wrapText="1"/>
    </xf>
    <xf numFmtId="49" fontId="18" fillId="0" borderId="33" xfId="1" applyNumberFormat="1" applyFont="1" applyBorder="1" applyAlignment="1" applyProtection="1">
      <alignment horizontal="center"/>
    </xf>
    <xf numFmtId="49" fontId="18" fillId="0" borderId="20" xfId="1" applyNumberFormat="1" applyFont="1" applyBorder="1" applyAlignment="1" applyProtection="1">
      <alignment horizontal="center"/>
    </xf>
    <xf numFmtId="49" fontId="18" fillId="0" borderId="34" xfId="1" applyNumberFormat="1" applyFont="1" applyBorder="1" applyAlignment="1" applyProtection="1">
      <alignment horizontal="center"/>
    </xf>
    <xf numFmtId="165" fontId="19" fillId="0" borderId="31" xfId="1" applyNumberFormat="1" applyFont="1" applyFill="1" applyBorder="1" applyAlignment="1" applyProtection="1">
      <alignment horizontal="center"/>
    </xf>
    <xf numFmtId="165" fontId="19" fillId="0" borderId="29" xfId="1" applyNumberFormat="1" applyFont="1" applyFill="1" applyBorder="1" applyAlignment="1" applyProtection="1">
      <alignment horizontal="center" wrapText="1"/>
    </xf>
    <xf numFmtId="3" fontId="18" fillId="0" borderId="33" xfId="1" applyNumberFormat="1" applyFont="1" applyBorder="1" applyAlignment="1" applyProtection="1">
      <alignment horizontal="center"/>
    </xf>
    <xf numFmtId="3" fontId="18" fillId="0" borderId="20" xfId="1" applyNumberFormat="1" applyFont="1" applyBorder="1" applyAlignment="1" applyProtection="1">
      <alignment horizontal="center"/>
    </xf>
    <xf numFmtId="164" fontId="17" fillId="0" borderId="25" xfId="1" applyNumberFormat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0" borderId="25" xfId="1" applyFont="1" applyFill="1" applyBorder="1" applyAlignment="1" applyProtection="1">
      <alignment horizontal="center"/>
    </xf>
    <xf numFmtId="164" fontId="17" fillId="0" borderId="31" xfId="1" applyNumberFormat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31" xfId="1" applyFont="1" applyFill="1" applyBorder="1" applyAlignment="1" applyProtection="1">
      <alignment horizontal="center"/>
    </xf>
    <xf numFmtId="164" fontId="2" fillId="0" borderId="25" xfId="1" applyNumberFormat="1" applyFont="1" applyFill="1" applyBorder="1" applyAlignment="1" applyProtection="1">
      <alignment horizontal="center"/>
    </xf>
    <xf numFmtId="164" fontId="17" fillId="0" borderId="22" xfId="1" applyNumberFormat="1" applyFont="1" applyFill="1" applyBorder="1" applyAlignment="1" applyProtection="1">
      <alignment horizontal="center"/>
    </xf>
    <xf numFmtId="49" fontId="2" fillId="0" borderId="34" xfId="1" applyNumberFormat="1" applyFont="1" applyBorder="1" applyAlignment="1" applyProtection="1"/>
    <xf numFmtId="49" fontId="2" fillId="0" borderId="20" xfId="1" applyNumberFormat="1" applyFont="1" applyBorder="1" applyAlignment="1" applyProtection="1"/>
    <xf numFmtId="49" fontId="2" fillId="0" borderId="38" xfId="1" applyNumberFormat="1" applyFont="1" applyBorder="1" applyAlignment="1" applyProtection="1"/>
    <xf numFmtId="49" fontId="2" fillId="0" borderId="35" xfId="1" applyNumberFormat="1" applyFont="1" applyBorder="1" applyAlignment="1" applyProtection="1"/>
    <xf numFmtId="0" fontId="3" fillId="0" borderId="0" xfId="0" applyFont="1" applyAlignment="1" applyProtection="1">
      <alignment horizontal="center"/>
      <protection locked="0"/>
    </xf>
    <xf numFmtId="0" fontId="13" fillId="0" borderId="0" xfId="1" applyFont="1" applyAlignment="1">
      <alignment horizontal="center"/>
    </xf>
    <xf numFmtId="0" fontId="14" fillId="0" borderId="18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3" fillId="0" borderId="1" xfId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8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12" fillId="0" borderId="0" xfId="1" applyFont="1" applyAlignment="1">
      <alignment horizontal="left" vertical="top" wrapText="1"/>
    </xf>
    <xf numFmtId="164" fontId="19" fillId="0" borderId="14" xfId="1" applyNumberFormat="1" applyFont="1" applyBorder="1" applyAlignment="1">
      <alignment horizontal="center"/>
    </xf>
    <xf numFmtId="164" fontId="19" fillId="0" borderId="3" xfId="1" applyNumberFormat="1" applyFont="1" applyBorder="1" applyAlignment="1">
      <alignment horizontal="center"/>
    </xf>
    <xf numFmtId="0" fontId="14" fillId="0" borderId="0" xfId="1" applyFont="1" applyAlignment="1">
      <alignment horizontal="center" vertical="center"/>
    </xf>
    <xf numFmtId="164" fontId="19" fillId="0" borderId="4" xfId="1" applyNumberFormat="1" applyFont="1" applyBorder="1" applyAlignment="1">
      <alignment horizontal="center"/>
    </xf>
    <xf numFmtId="164" fontId="19" fillId="0" borderId="7" xfId="1" applyNumberFormat="1" applyFont="1" applyBorder="1" applyAlignment="1">
      <alignment horizontal="center"/>
    </xf>
    <xf numFmtId="0" fontId="19" fillId="0" borderId="14" xfId="1" applyFont="1" applyBorder="1" applyAlignment="1" applyProtection="1">
      <alignment horizontal="center"/>
      <protection locked="0"/>
    </xf>
    <xf numFmtId="0" fontId="19" fillId="0" borderId="2" xfId="1" applyFont="1" applyBorder="1" applyAlignment="1" applyProtection="1">
      <alignment horizontal="center"/>
      <protection locked="0"/>
    </xf>
    <xf numFmtId="0" fontId="19" fillId="0" borderId="4" xfId="1" applyFont="1" applyBorder="1" applyAlignment="1" applyProtection="1">
      <alignment horizontal="center"/>
      <protection locked="0"/>
    </xf>
    <xf numFmtId="0" fontId="19" fillId="0" borderId="5" xfId="1" applyFont="1" applyBorder="1" applyAlignment="1" applyProtection="1">
      <alignment horizontal="center"/>
      <protection locked="0"/>
    </xf>
    <xf numFmtId="164" fontId="18" fillId="0" borderId="27" xfId="1" applyNumberFormat="1" applyFont="1" applyFill="1" applyBorder="1" applyAlignment="1">
      <alignment horizontal="center" wrapText="1"/>
    </xf>
    <xf numFmtId="164" fontId="18" fillId="0" borderId="37" xfId="1" applyNumberFormat="1" applyFont="1" applyFill="1" applyBorder="1" applyAlignment="1">
      <alignment horizontal="center" wrapText="1"/>
    </xf>
    <xf numFmtId="164" fontId="18" fillId="0" borderId="33" xfId="1" applyNumberFormat="1" applyFont="1" applyBorder="1" applyAlignment="1">
      <alignment horizontal="center"/>
    </xf>
    <xf numFmtId="164" fontId="18" fillId="0" borderId="35" xfId="1" applyNumberFormat="1" applyFont="1" applyBorder="1" applyAlignment="1">
      <alignment horizontal="center"/>
    </xf>
    <xf numFmtId="164" fontId="19" fillId="0" borderId="10" xfId="1" applyNumberFormat="1" applyFont="1" applyBorder="1" applyAlignment="1">
      <alignment horizontal="center"/>
    </xf>
    <xf numFmtId="164" fontId="19" fillId="0" borderId="8" xfId="1" applyNumberFormat="1" applyFont="1" applyBorder="1" applyAlignment="1">
      <alignment horizontal="center"/>
    </xf>
    <xf numFmtId="164" fontId="19" fillId="0" borderId="6" xfId="1" applyNumberFormat="1" applyFont="1" applyBorder="1" applyAlignment="1">
      <alignment horizontal="center"/>
    </xf>
    <xf numFmtId="164" fontId="19" fillId="0" borderId="9" xfId="1" applyNumberFormat="1" applyFont="1" applyBorder="1" applyAlignment="1">
      <alignment horizontal="center"/>
    </xf>
    <xf numFmtId="0" fontId="18" fillId="0" borderId="27" xfId="1" applyFont="1" applyFill="1" applyBorder="1" applyAlignment="1" applyProtection="1">
      <alignment horizontal="center" wrapText="1"/>
      <protection locked="0"/>
    </xf>
    <xf numFmtId="0" fontId="18" fillId="0" borderId="26" xfId="1" applyFont="1" applyFill="1" applyBorder="1" applyAlignment="1" applyProtection="1">
      <alignment horizontal="center" wrapText="1"/>
      <protection locked="0"/>
    </xf>
    <xf numFmtId="164" fontId="18" fillId="0" borderId="34" xfId="1" applyNumberFormat="1" applyFont="1" applyBorder="1" applyAlignment="1">
      <alignment horizontal="center"/>
    </xf>
    <xf numFmtId="0" fontId="19" fillId="0" borderId="6" xfId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19" fillId="0" borderId="10" xfId="1" applyFont="1" applyBorder="1" applyAlignment="1" applyProtection="1">
      <alignment horizontal="center"/>
      <protection locked="0"/>
    </xf>
    <xf numFmtId="0" fontId="19" fillId="0" borderId="1" xfId="1" applyFont="1" applyBorder="1" applyAlignment="1" applyProtection="1">
      <alignment horizontal="center"/>
      <protection locked="0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left" wrapText="1"/>
    </xf>
    <xf numFmtId="0" fontId="19" fillId="0" borderId="4" xfId="1" applyFont="1" applyBorder="1" applyAlignment="1" applyProtection="1">
      <alignment horizontal="center"/>
    </xf>
    <xf numFmtId="0" fontId="19" fillId="0" borderId="7" xfId="1" applyFont="1" applyBorder="1" applyAlignment="1" applyProtection="1">
      <alignment horizontal="center"/>
    </xf>
    <xf numFmtId="164" fontId="19" fillId="0" borderId="4" xfId="1" applyNumberFormat="1" applyFont="1" applyBorder="1" applyAlignment="1" applyProtection="1">
      <alignment horizontal="center"/>
    </xf>
    <xf numFmtId="164" fontId="19" fillId="0" borderId="7" xfId="1" applyNumberFormat="1" applyFont="1" applyBorder="1" applyAlignment="1" applyProtection="1">
      <alignment horizontal="center"/>
    </xf>
    <xf numFmtId="0" fontId="19" fillId="0" borderId="14" xfId="1" applyFont="1" applyBorder="1" applyAlignment="1" applyProtection="1">
      <alignment horizontal="center"/>
    </xf>
    <xf numFmtId="0" fontId="19" fillId="0" borderId="3" xfId="1" applyFont="1" applyBorder="1" applyAlignment="1" applyProtection="1">
      <alignment horizontal="center"/>
    </xf>
    <xf numFmtId="164" fontId="19" fillId="0" borderId="14" xfId="1" applyNumberFormat="1" applyFont="1" applyBorder="1" applyAlignment="1" applyProtection="1">
      <alignment horizontal="center"/>
    </xf>
    <xf numFmtId="164" fontId="19" fillId="0" borderId="3" xfId="1" applyNumberFormat="1" applyFont="1" applyBorder="1" applyAlignment="1" applyProtection="1">
      <alignment horizontal="center"/>
    </xf>
    <xf numFmtId="164" fontId="18" fillId="0" borderId="6" xfId="1" applyNumberFormat="1" applyFont="1" applyFill="1" applyBorder="1" applyAlignment="1" applyProtection="1">
      <alignment horizontal="center" wrapText="1"/>
    </xf>
    <xf numFmtId="164" fontId="18" fillId="0" borderId="9" xfId="1" applyNumberFormat="1" applyFont="1" applyFill="1" applyBorder="1" applyAlignment="1" applyProtection="1">
      <alignment horizontal="center" wrapText="1"/>
    </xf>
    <xf numFmtId="0" fontId="19" fillId="0" borderId="10" xfId="1" applyFont="1" applyBorder="1" applyAlignment="1" applyProtection="1">
      <alignment horizontal="center"/>
    </xf>
    <xf numFmtId="0" fontId="19" fillId="0" borderId="8" xfId="1" applyFont="1" applyBorder="1" applyAlignment="1" applyProtection="1">
      <alignment horizontal="center"/>
    </xf>
    <xf numFmtId="164" fontId="19" fillId="0" borderId="10" xfId="1" applyNumberFormat="1" applyFont="1" applyBorder="1" applyAlignment="1" applyProtection="1">
      <alignment horizontal="center"/>
    </xf>
    <xf numFmtId="164" fontId="19" fillId="0" borderId="8" xfId="1" applyNumberFormat="1" applyFont="1" applyBorder="1" applyAlignment="1" applyProtection="1">
      <alignment horizontal="center"/>
    </xf>
    <xf numFmtId="164" fontId="18" fillId="0" borderId="33" xfId="1" applyNumberFormat="1" applyFont="1" applyBorder="1" applyAlignment="1" applyProtection="1">
      <alignment horizontal="center"/>
    </xf>
    <xf numFmtId="164" fontId="18" fillId="0" borderId="35" xfId="1" applyNumberFormat="1" applyFont="1" applyBorder="1" applyAlignment="1" applyProtection="1">
      <alignment horizontal="center"/>
    </xf>
    <xf numFmtId="0" fontId="19" fillId="0" borderId="6" xfId="1" applyFont="1" applyBorder="1" applyAlignment="1" applyProtection="1">
      <alignment horizontal="center"/>
    </xf>
    <xf numFmtId="0" fontId="19" fillId="0" borderId="9" xfId="1" applyFont="1" applyBorder="1" applyAlignment="1" applyProtection="1">
      <alignment horizontal="center"/>
    </xf>
    <xf numFmtId="164" fontId="19" fillId="0" borderId="6" xfId="1" applyNumberFormat="1" applyFont="1" applyBorder="1" applyAlignment="1" applyProtection="1">
      <alignment horizontal="center"/>
    </xf>
    <xf numFmtId="164" fontId="19" fillId="0" borderId="9" xfId="1" applyNumberFormat="1" applyFont="1" applyBorder="1" applyAlignment="1" applyProtection="1">
      <alignment horizontal="center"/>
    </xf>
    <xf numFmtId="0" fontId="18" fillId="0" borderId="37" xfId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left" wrapText="1"/>
    </xf>
    <xf numFmtId="0" fontId="18" fillId="0" borderId="6" xfId="1" applyFont="1" applyFill="1" applyBorder="1" applyAlignment="1" applyProtection="1">
      <alignment horizontal="center" wrapText="1"/>
      <protection locked="0"/>
    </xf>
    <xf numFmtId="0" fontId="18" fillId="0" borderId="9" xfId="1" applyFont="1" applyFill="1" applyBorder="1" applyAlignment="1" applyProtection="1">
      <alignment horizontal="center" wrapText="1"/>
      <protection locked="0"/>
    </xf>
    <xf numFmtId="0" fontId="14" fillId="0" borderId="0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 wrapText="1"/>
    </xf>
    <xf numFmtId="0" fontId="3" fillId="0" borderId="40" xfId="1" applyFont="1" applyBorder="1" applyAlignment="1">
      <alignment horizontal="center" vertical="center" wrapText="1"/>
    </xf>
    <xf numFmtId="0" fontId="19" fillId="0" borderId="7" xfId="1" applyFont="1" applyBorder="1" applyAlignment="1" applyProtection="1">
      <alignment horizontal="center"/>
      <protection locked="0"/>
    </xf>
    <xf numFmtId="0" fontId="3" fillId="0" borderId="31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19" fillId="0" borderId="3" xfId="1" applyFont="1" applyBorder="1" applyAlignment="1" applyProtection="1">
      <alignment horizontal="center"/>
      <protection locked="0"/>
    </xf>
    <xf numFmtId="0" fontId="19" fillId="0" borderId="8" xfId="1" applyFont="1" applyBorder="1" applyAlignment="1" applyProtection="1">
      <alignment horizontal="center"/>
      <protection locked="0"/>
    </xf>
    <xf numFmtId="164" fontId="19" fillId="0" borderId="27" xfId="1" applyNumberFormat="1" applyFont="1" applyBorder="1" applyAlignment="1">
      <alignment horizontal="center"/>
    </xf>
    <xf numFmtId="164" fontId="19" fillId="0" borderId="37" xfId="1" applyNumberFormat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164" fontId="18" fillId="0" borderId="17" xfId="1" applyNumberFormat="1" applyFont="1" applyFill="1" applyBorder="1" applyAlignment="1" applyProtection="1">
      <alignment horizontal="center" wrapText="1"/>
    </xf>
    <xf numFmtId="164" fontId="18" fillId="0" borderId="19" xfId="1" applyNumberFormat="1" applyFont="1" applyFill="1" applyBorder="1" applyAlignment="1" applyProtection="1">
      <alignment horizont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35" xfId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 vertical="top"/>
      <protection locked="0"/>
    </xf>
    <xf numFmtId="0" fontId="2" fillId="0" borderId="4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0" borderId="14" xfId="1" applyFont="1" applyBorder="1" applyAlignment="1" applyProtection="1">
      <alignment horizontal="center"/>
    </xf>
    <xf numFmtId="0" fontId="2" fillId="0" borderId="3" xfId="1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8" xfId="1" applyFont="1" applyBorder="1" applyAlignment="1" applyProtection="1">
      <alignment horizontal="center"/>
    </xf>
    <xf numFmtId="0" fontId="2" fillId="0" borderId="33" xfId="1" applyFont="1" applyBorder="1" applyAlignment="1" applyProtection="1">
      <alignment horizontal="center"/>
    </xf>
    <xf numFmtId="0" fontId="2" fillId="0" borderId="35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6" xfId="1" applyFont="1" applyFill="1" applyBorder="1" applyAlignment="1">
      <alignment horizontal="center" wrapText="1"/>
    </xf>
    <xf numFmtId="0" fontId="2" fillId="0" borderId="9" xfId="1" applyFont="1" applyFill="1" applyBorder="1" applyAlignment="1">
      <alignment horizontal="center" wrapText="1"/>
    </xf>
    <xf numFmtId="0" fontId="14" fillId="0" borderId="18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38"/>
  <sheetViews>
    <sheetView view="pageBreakPreview" topLeftCell="A16" zoomScale="80" zoomScaleNormal="100" zoomScaleSheetLayoutView="80" workbookViewId="0">
      <selection activeCell="G41" sqref="G41"/>
    </sheetView>
  </sheetViews>
  <sheetFormatPr defaultRowHeight="15" x14ac:dyDescent="0.25"/>
  <cols>
    <col min="1" max="1" width="85.5703125" customWidth="1"/>
    <col min="2" max="2" width="6.140625" customWidth="1"/>
    <col min="3" max="3" width="19.140625" customWidth="1"/>
    <col min="4" max="4" width="17.42578125" customWidth="1"/>
    <col min="5" max="5" width="18.7109375" customWidth="1"/>
    <col min="6" max="6" width="15.28515625" customWidth="1"/>
    <col min="7" max="7" width="18.28515625" customWidth="1"/>
    <col min="8" max="8" width="16.42578125" customWidth="1"/>
    <col min="9" max="10" width="18.85546875" customWidth="1"/>
  </cols>
  <sheetData>
    <row r="1" spans="1:72" x14ac:dyDescent="0.25">
      <c r="A1" s="1"/>
      <c r="B1" s="1"/>
      <c r="C1" s="1"/>
      <c r="D1" s="1"/>
      <c r="E1" s="1"/>
      <c r="F1" s="1"/>
      <c r="G1" s="1"/>
      <c r="H1" s="298"/>
      <c r="I1" s="298"/>
      <c r="J1" s="298"/>
      <c r="K1" s="1"/>
    </row>
    <row r="2" spans="1:72" x14ac:dyDescent="0.25">
      <c r="A2" s="304" t="s">
        <v>0</v>
      </c>
      <c r="B2" s="304"/>
      <c r="C2" s="304"/>
      <c r="D2" s="304"/>
      <c r="E2" s="304"/>
      <c r="F2" s="304"/>
      <c r="G2" s="304"/>
      <c r="H2" s="304"/>
      <c r="I2" s="1"/>
      <c r="J2" s="1"/>
      <c r="K2" s="1"/>
    </row>
    <row r="3" spans="1:72" x14ac:dyDescent="0.25">
      <c r="A3" s="304" t="s">
        <v>1</v>
      </c>
      <c r="B3" s="304"/>
      <c r="C3" s="304"/>
      <c r="D3" s="304"/>
      <c r="E3" s="304"/>
      <c r="F3" s="304"/>
      <c r="G3" s="304"/>
      <c r="H3" s="304"/>
      <c r="I3" s="5"/>
      <c r="J3" s="268" t="s">
        <v>2</v>
      </c>
    </row>
    <row r="4" spans="1:72" x14ac:dyDescent="0.25">
      <c r="A4" s="1"/>
      <c r="B4" s="1"/>
      <c r="C4" s="1"/>
      <c r="D4" s="1"/>
      <c r="E4" s="1"/>
      <c r="F4" s="1"/>
      <c r="G4" s="1"/>
      <c r="H4" s="1"/>
      <c r="I4" s="4" t="s">
        <v>3</v>
      </c>
      <c r="J4" s="41" t="s">
        <v>4</v>
      </c>
    </row>
    <row r="5" spans="1:72" x14ac:dyDescent="0.25">
      <c r="A5" s="1"/>
      <c r="B5" s="3" t="s">
        <v>6</v>
      </c>
      <c r="C5" s="13" t="s">
        <v>232</v>
      </c>
      <c r="D5" s="8" t="s">
        <v>233</v>
      </c>
      <c r="G5" s="267"/>
      <c r="H5" s="2"/>
      <c r="I5" s="3" t="s">
        <v>5</v>
      </c>
      <c r="J5" s="42"/>
    </row>
    <row r="6" spans="1:72" ht="11.25" customHeight="1" x14ac:dyDescent="0.25">
      <c r="A6" s="1"/>
      <c r="B6" s="1"/>
      <c r="C6" s="1"/>
      <c r="D6" s="10"/>
      <c r="E6" s="10"/>
      <c r="F6" s="10"/>
      <c r="G6" s="10"/>
      <c r="H6" s="1"/>
      <c r="I6" s="3" t="s">
        <v>7</v>
      </c>
      <c r="J6" s="42"/>
    </row>
    <row r="7" spans="1:72" x14ac:dyDescent="0.25">
      <c r="A7" s="2" t="s">
        <v>72</v>
      </c>
      <c r="B7" s="11"/>
      <c r="C7" s="305" t="s">
        <v>234</v>
      </c>
      <c r="D7" s="306"/>
      <c r="E7" s="306"/>
      <c r="F7" s="306"/>
      <c r="I7" s="3" t="s">
        <v>8</v>
      </c>
      <c r="J7" s="42"/>
    </row>
    <row r="8" spans="1:72" ht="12.75" customHeight="1" x14ac:dyDescent="0.25">
      <c r="A8" s="2" t="s">
        <v>10</v>
      </c>
      <c r="B8" s="12"/>
      <c r="C8" s="12"/>
      <c r="D8" s="12"/>
      <c r="E8" s="12"/>
      <c r="F8" s="12"/>
      <c r="I8" s="3" t="s">
        <v>9</v>
      </c>
      <c r="J8" s="42"/>
    </row>
    <row r="9" spans="1:72" x14ac:dyDescent="0.25">
      <c r="A9" s="2" t="s">
        <v>12</v>
      </c>
      <c r="B9" s="1"/>
      <c r="C9" s="1"/>
      <c r="D9" s="9"/>
      <c r="E9" s="9"/>
      <c r="F9" s="9"/>
      <c r="G9" s="9"/>
      <c r="H9" s="9"/>
      <c r="I9" s="3" t="s">
        <v>11</v>
      </c>
      <c r="J9" s="42"/>
    </row>
    <row r="10" spans="1:72" x14ac:dyDescent="0.25">
      <c r="A10" s="2" t="s">
        <v>213</v>
      </c>
      <c r="B10" s="2"/>
      <c r="D10" s="1"/>
      <c r="E10" s="1"/>
      <c r="F10" s="1"/>
      <c r="G10" s="1"/>
      <c r="H10" s="1"/>
      <c r="I10" s="3"/>
      <c r="J10" s="42"/>
    </row>
    <row r="11" spans="1:72" x14ac:dyDescent="0.25">
      <c r="A11" s="2" t="s">
        <v>212</v>
      </c>
      <c r="D11" s="1"/>
      <c r="F11" s="1"/>
      <c r="G11" s="1"/>
      <c r="H11" s="1"/>
      <c r="I11" s="3" t="s">
        <v>13</v>
      </c>
      <c r="J11" s="42" t="s">
        <v>14</v>
      </c>
    </row>
    <row r="12" spans="1:72" ht="12.75" customHeight="1" x14ac:dyDescent="0.25">
      <c r="A12" s="3" t="s">
        <v>16</v>
      </c>
      <c r="D12" s="1"/>
      <c r="F12" s="1"/>
      <c r="G12" s="1"/>
      <c r="H12" s="1"/>
      <c r="I12" s="3" t="s">
        <v>13</v>
      </c>
      <c r="J12" s="42" t="s">
        <v>15</v>
      </c>
    </row>
    <row r="13" spans="1:72" ht="12.75" customHeight="1" thickBot="1" x14ac:dyDescent="0.3">
      <c r="D13" s="1"/>
      <c r="F13" s="1"/>
      <c r="G13" s="1"/>
      <c r="H13" s="1"/>
      <c r="I13" s="3" t="s">
        <v>13</v>
      </c>
      <c r="J13" s="43" t="s">
        <v>17</v>
      </c>
    </row>
    <row r="14" spans="1:72" ht="7.5" customHeight="1" x14ac:dyDescent="0.25">
      <c r="A14" s="5"/>
      <c r="B14" s="5"/>
      <c r="C14" s="5"/>
      <c r="D14" s="5"/>
      <c r="E14" s="5"/>
      <c r="F14" s="5"/>
      <c r="G14" s="5"/>
      <c r="H14" s="5"/>
      <c r="I14" s="6"/>
      <c r="J14" s="5"/>
      <c r="K14" s="7"/>
    </row>
    <row r="15" spans="1:72" ht="15.75" thickBot="1" x14ac:dyDescent="0.3">
      <c r="A15" s="299" t="s">
        <v>18</v>
      </c>
      <c r="B15" s="299"/>
      <c r="C15" s="299"/>
      <c r="D15" s="299"/>
      <c r="E15" s="299"/>
      <c r="F15" s="299"/>
      <c r="G15" s="299"/>
      <c r="H15" s="299"/>
      <c r="I15" s="299"/>
      <c r="J15" s="299"/>
      <c r="K15" s="1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</row>
    <row r="16" spans="1:72" ht="14.25" customHeight="1" thickBot="1" x14ac:dyDescent="0.3">
      <c r="A16" s="300" t="s">
        <v>19</v>
      </c>
      <c r="B16" s="301" t="s">
        <v>38</v>
      </c>
      <c r="C16" s="300" t="s">
        <v>62</v>
      </c>
      <c r="D16" s="300"/>
      <c r="E16" s="303" t="s">
        <v>66</v>
      </c>
      <c r="F16" s="303"/>
      <c r="G16" s="303"/>
      <c r="H16" s="303"/>
      <c r="I16" s="303"/>
      <c r="J16" s="303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</row>
    <row r="17" spans="1:72" ht="64.5" customHeight="1" thickBot="1" x14ac:dyDescent="0.3">
      <c r="A17" s="300"/>
      <c r="B17" s="301"/>
      <c r="C17" s="300"/>
      <c r="D17" s="300"/>
      <c r="E17" s="302" t="s">
        <v>209</v>
      </c>
      <c r="F17" s="302"/>
      <c r="G17" s="302" t="s">
        <v>210</v>
      </c>
      <c r="H17" s="302"/>
      <c r="I17" s="302" t="s">
        <v>211</v>
      </c>
      <c r="J17" s="302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</row>
    <row r="18" spans="1:72" ht="29.25" customHeight="1" thickBot="1" x14ac:dyDescent="0.3">
      <c r="A18" s="300"/>
      <c r="B18" s="301"/>
      <c r="C18" s="211" t="s">
        <v>63</v>
      </c>
      <c r="D18" s="211" t="s">
        <v>64</v>
      </c>
      <c r="E18" s="211" t="s">
        <v>63</v>
      </c>
      <c r="F18" s="211" t="s">
        <v>64</v>
      </c>
      <c r="G18" s="211" t="s">
        <v>63</v>
      </c>
      <c r="H18" s="211" t="s">
        <v>64</v>
      </c>
      <c r="I18" s="211" t="s">
        <v>63</v>
      </c>
      <c r="J18" s="211" t="s">
        <v>64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15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</row>
    <row r="19" spans="1:72" ht="15.75" thickBot="1" x14ac:dyDescent="0.3">
      <c r="A19" s="212">
        <v>1</v>
      </c>
      <c r="B19" s="212">
        <v>2</v>
      </c>
      <c r="C19" s="212">
        <v>3</v>
      </c>
      <c r="D19" s="212">
        <v>4</v>
      </c>
      <c r="E19" s="212">
        <v>5</v>
      </c>
      <c r="F19" s="212">
        <v>6</v>
      </c>
      <c r="G19" s="212">
        <v>7</v>
      </c>
      <c r="H19" s="212">
        <v>8</v>
      </c>
      <c r="I19" s="212">
        <v>9</v>
      </c>
      <c r="J19" s="212">
        <v>10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1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</row>
    <row r="20" spans="1:72" ht="23.25" customHeight="1" thickBot="1" x14ac:dyDescent="0.3">
      <c r="A20" s="218" t="s">
        <v>20</v>
      </c>
      <c r="B20" s="35" t="s">
        <v>39</v>
      </c>
      <c r="C20" s="257" t="s">
        <v>65</v>
      </c>
      <c r="D20" s="258">
        <f>F20+'РАСХОДЫ 4'!H7+'РАСХОДЫ 4'!J7+'РАСХОДЫ 5'!D7+'РАСХОДЫ 5'!F7+'РАСХОДЫ 5'!H7+'РАСХОДЫ 5'!J7+'РАСХОДЫ 6'!D7</f>
        <v>4519</v>
      </c>
      <c r="E20" s="257" t="s">
        <v>65</v>
      </c>
      <c r="F20" s="258">
        <f>H20+J20+'РАСХОДЫ 1'!J7+'РАСХОДЫ 2'!H7+'РАСХОДЫ 4'!F7</f>
        <v>4519</v>
      </c>
      <c r="G20" s="204" t="s">
        <v>65</v>
      </c>
      <c r="H20" s="244">
        <v>4519</v>
      </c>
      <c r="I20" s="257" t="s">
        <v>65</v>
      </c>
      <c r="J20" s="258">
        <f>'РАСХОДЫ 1'!D7+'РАСХОДЫ 1'!F7+'РАСХОДЫ 1'!H7</f>
        <v>0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5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</row>
    <row r="21" spans="1:72" ht="15.75" x14ac:dyDescent="0.25">
      <c r="A21" s="219" t="s">
        <v>21</v>
      </c>
      <c r="B21" s="69"/>
      <c r="C21" s="259"/>
      <c r="D21" s="159"/>
      <c r="E21" s="259"/>
      <c r="F21" s="159"/>
      <c r="G21" s="205"/>
      <c r="H21" s="148"/>
      <c r="I21" s="259"/>
      <c r="J21" s="159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5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</row>
    <row r="22" spans="1:72" ht="15.75" x14ac:dyDescent="0.25">
      <c r="A22" s="256" t="s">
        <v>22</v>
      </c>
      <c r="B22" s="31" t="s">
        <v>40</v>
      </c>
      <c r="C22" s="260" t="s">
        <v>65</v>
      </c>
      <c r="D22" s="184"/>
      <c r="E22" s="260" t="s">
        <v>65</v>
      </c>
      <c r="F22" s="184"/>
      <c r="G22" s="207" t="s">
        <v>65</v>
      </c>
      <c r="H22" s="181"/>
      <c r="I22" s="260" t="s">
        <v>65</v>
      </c>
      <c r="J22" s="184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5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</row>
    <row r="23" spans="1:72" ht="18" customHeight="1" thickBot="1" x14ac:dyDescent="0.3">
      <c r="A23" s="221" t="s">
        <v>23</v>
      </c>
      <c r="B23" s="29" t="s">
        <v>41</v>
      </c>
      <c r="C23" s="259" t="s">
        <v>65</v>
      </c>
      <c r="D23" s="159"/>
      <c r="E23" s="259" t="s">
        <v>65</v>
      </c>
      <c r="F23" s="159"/>
      <c r="G23" s="205" t="s">
        <v>65</v>
      </c>
      <c r="H23" s="243"/>
      <c r="I23" s="259" t="s">
        <v>65</v>
      </c>
      <c r="J23" s="159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5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</row>
    <row r="24" spans="1:72" ht="24.75" customHeight="1" thickBot="1" x14ac:dyDescent="0.3">
      <c r="A24" s="218" t="s">
        <v>70</v>
      </c>
      <c r="B24" s="35" t="s">
        <v>42</v>
      </c>
      <c r="C24" s="257" t="s">
        <v>65</v>
      </c>
      <c r="D24" s="258">
        <f>F24+'РАСХОДЫ 4'!H11+'РАСХОДЫ 4'!J11+'РАСХОДЫ 5'!D11+'РАСХОДЫ 5'!F11+'РАСХОДЫ 5'!H11+'РАСХОДЫ 5'!J11+'РАСХОДЫ 6'!D11</f>
        <v>15444</v>
      </c>
      <c r="E24" s="257" t="s">
        <v>65</v>
      </c>
      <c r="F24" s="258">
        <f>H24+J24+'РАСХОДЫ 1'!J11+'РАСХОДЫ 2'!H11+'РАСХОДЫ 4'!F11</f>
        <v>13329</v>
      </c>
      <c r="G24" s="204" t="s">
        <v>65</v>
      </c>
      <c r="H24" s="242"/>
      <c r="I24" s="257" t="s">
        <v>65</v>
      </c>
      <c r="J24" s="258">
        <f>'РАСХОДЫ 1'!D11+'РАСХОДЫ 1'!F11+'РАСХОДЫ 1'!H11</f>
        <v>251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5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</row>
    <row r="25" spans="1:72" ht="15.75" x14ac:dyDescent="0.25">
      <c r="A25" s="219" t="s">
        <v>21</v>
      </c>
      <c r="B25" s="230"/>
      <c r="C25" s="259"/>
      <c r="D25" s="159"/>
      <c r="E25" s="259"/>
      <c r="F25" s="159"/>
      <c r="G25" s="205"/>
      <c r="H25" s="148"/>
      <c r="I25" s="259"/>
      <c r="J25" s="159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5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</row>
    <row r="26" spans="1:72" ht="17.25" customHeight="1" x14ac:dyDescent="0.25">
      <c r="A26" s="229" t="s">
        <v>24</v>
      </c>
      <c r="B26" s="220" t="s">
        <v>43</v>
      </c>
      <c r="C26" s="260" t="s">
        <v>65</v>
      </c>
      <c r="D26" s="184"/>
      <c r="E26" s="260" t="s">
        <v>65</v>
      </c>
      <c r="F26" s="184"/>
      <c r="G26" s="207" t="s">
        <v>65</v>
      </c>
      <c r="H26" s="181"/>
      <c r="I26" s="260" t="s">
        <v>65</v>
      </c>
      <c r="J26" s="184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5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</row>
    <row r="27" spans="1:72" ht="17.25" customHeight="1" x14ac:dyDescent="0.25">
      <c r="A27" s="229" t="s">
        <v>25</v>
      </c>
      <c r="B27" s="220" t="s">
        <v>44</v>
      </c>
      <c r="C27" s="260" t="s">
        <v>65</v>
      </c>
      <c r="D27" s="184"/>
      <c r="E27" s="260" t="s">
        <v>65</v>
      </c>
      <c r="F27" s="184"/>
      <c r="G27" s="207" t="s">
        <v>65</v>
      </c>
      <c r="H27" s="181"/>
      <c r="I27" s="260" t="s">
        <v>65</v>
      </c>
      <c r="J27" s="184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5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</row>
    <row r="28" spans="1:72" ht="19.5" customHeight="1" x14ac:dyDescent="0.25">
      <c r="A28" s="229" t="s">
        <v>26</v>
      </c>
      <c r="B28" s="220" t="s">
        <v>45</v>
      </c>
      <c r="C28" s="260" t="s">
        <v>65</v>
      </c>
      <c r="D28" s="184"/>
      <c r="E28" s="260" t="s">
        <v>65</v>
      </c>
      <c r="F28" s="184"/>
      <c r="G28" s="207" t="s">
        <v>65</v>
      </c>
      <c r="H28" s="181"/>
      <c r="I28" s="260" t="s">
        <v>65</v>
      </c>
      <c r="J28" s="184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5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</row>
    <row r="29" spans="1:72" ht="18" customHeight="1" thickBot="1" x14ac:dyDescent="0.3">
      <c r="A29" s="221" t="s">
        <v>23</v>
      </c>
      <c r="B29" s="231" t="s">
        <v>46</v>
      </c>
      <c r="C29" s="259" t="s">
        <v>65</v>
      </c>
      <c r="D29" s="159"/>
      <c r="E29" s="259" t="s">
        <v>65</v>
      </c>
      <c r="F29" s="159"/>
      <c r="G29" s="205" t="s">
        <v>65</v>
      </c>
      <c r="H29" s="243"/>
      <c r="I29" s="259" t="s">
        <v>65</v>
      </c>
      <c r="J29" s="159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5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</row>
    <row r="30" spans="1:72" ht="18.75" customHeight="1" thickBot="1" x14ac:dyDescent="0.3">
      <c r="A30" s="218" t="s">
        <v>27</v>
      </c>
      <c r="B30" s="35" t="s">
        <v>47</v>
      </c>
      <c r="C30" s="257" t="s">
        <v>65</v>
      </c>
      <c r="D30" s="258">
        <f>F30+'РАСХОДЫ 4'!H17+'РАСХОДЫ 4'!J17+'РАСХОДЫ 5'!D17+'РАСХОДЫ 5'!F17+'РАСХОДЫ 5'!H17+'РАСХОДЫ 5'!J17+'РАСХОДЫ 6'!D17</f>
        <v>7934</v>
      </c>
      <c r="E30" s="257" t="s">
        <v>65</v>
      </c>
      <c r="F30" s="258">
        <f>H30+J30+'РАСХОДЫ 1'!J17+'РАСХОДЫ 2'!H17+'РАСХОДЫ 4'!F17</f>
        <v>6614</v>
      </c>
      <c r="G30" s="204" t="s">
        <v>65</v>
      </c>
      <c r="H30" s="244"/>
      <c r="I30" s="257" t="s">
        <v>65</v>
      </c>
      <c r="J30" s="258">
        <f>'РАСХОДЫ 1'!D17+'РАСХОДЫ 1'!F17+'РАСХОДЫ 1'!H17</f>
        <v>76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5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</row>
    <row r="31" spans="1:72" ht="25.5" customHeight="1" thickBot="1" x14ac:dyDescent="0.3">
      <c r="A31" s="218" t="s">
        <v>28</v>
      </c>
      <c r="B31" s="35" t="s">
        <v>48</v>
      </c>
      <c r="C31" s="257" t="s">
        <v>65</v>
      </c>
      <c r="D31" s="258">
        <f>F31+'РАСХОДЫ 4'!H18+'РАСХОДЫ 4'!J18+'РАСХОДЫ 5'!D18+'РАСХОДЫ 5'!F18+'РАСХОДЫ 5'!H18+'РАСХОДЫ 5'!J18+'РАСХОДЫ 6'!D18</f>
        <v>3868</v>
      </c>
      <c r="E31" s="257" t="s">
        <v>65</v>
      </c>
      <c r="F31" s="258">
        <f>H31+J31+'РАСХОДЫ 1'!J18+'РАСХОДЫ 2'!H18+'РАСХОДЫ 4'!F18</f>
        <v>3868</v>
      </c>
      <c r="G31" s="204" t="s">
        <v>65</v>
      </c>
      <c r="H31" s="244"/>
      <c r="I31" s="257" t="s">
        <v>65</v>
      </c>
      <c r="J31" s="258">
        <f>'РАСХОДЫ 1'!D18+'РАСХОДЫ 1'!F18+'РАСХОДЫ 1'!H18</f>
        <v>173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5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</row>
    <row r="32" spans="1:72" ht="36.75" customHeight="1" thickBot="1" x14ac:dyDescent="0.3">
      <c r="A32" s="218" t="s">
        <v>29</v>
      </c>
      <c r="B32" s="35" t="s">
        <v>49</v>
      </c>
      <c r="C32" s="264">
        <f>E32+'РАСХОДЫ 4'!G19+'РАСХОДЫ 4'!I19+'РАСХОДЫ 5'!C19+'РАСХОДЫ 5'!E19+'РАСХОДЫ 5'!G19+'РАСХОДЫ 5'!I19+'РАСХОДЫ 6'!C19</f>
        <v>44022</v>
      </c>
      <c r="D32" s="258">
        <f>F32+'РАСХОДЫ 4'!H19+'РАСХОДЫ 4'!J19+'РАСХОДЫ 5'!D19+'РАСХОДЫ 5'!F19+'РАСХОДЫ 5'!H19+'РАСХОДЫ 5'!J19+'РАСХОДЫ 6'!D19</f>
        <v>31765</v>
      </c>
      <c r="E32" s="264">
        <f>G32+I32+'РАСХОДЫ 1'!I19+'РАСХОДЫ 2'!G19+'РАСХОДЫ 4'!E19</f>
        <v>39047</v>
      </c>
      <c r="F32" s="258">
        <f>H32+J32+'РАСХОДЫ 1'!J19+'РАСХОДЫ 2'!H19+'РАСХОДЫ 4'!F19</f>
        <v>28330</v>
      </c>
      <c r="G32" s="208">
        <v>5980</v>
      </c>
      <c r="H32" s="242">
        <f>H20+H24+H30+H31</f>
        <v>4519</v>
      </c>
      <c r="I32" s="264">
        <f>'РАСХОДЫ 1'!C19+'РАСХОДЫ 1'!E19+'РАСХОДЫ 1'!G19</f>
        <v>676</v>
      </c>
      <c r="J32" s="258">
        <f>'РАСХОДЫ 1'!D19+'РАСХОДЫ 1'!F19+'РАСХОДЫ 1'!H19</f>
        <v>500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5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</row>
    <row r="33" spans="1:72" ht="24" customHeight="1" thickBot="1" x14ac:dyDescent="0.3">
      <c r="A33" s="218" t="s">
        <v>71</v>
      </c>
      <c r="B33" s="35" t="s">
        <v>50</v>
      </c>
      <c r="C33" s="264">
        <f>E33+'РАСХОДЫ 4'!G20+'РАСХОДЫ 4'!I20+'РАСХОДЫ 5'!C20+'РАСХОДЫ 5'!E20+'РАСХОДЫ 5'!G20+'РАСХОДЫ 5'!I20+'РАСХОДЫ 6'!C20</f>
        <v>126</v>
      </c>
      <c r="D33" s="258">
        <f>F33+'РАСХОДЫ 4'!H20+'РАСХОДЫ 4'!J20+'РАСХОДЫ 5'!D20+'РАСХОДЫ 5'!F20+'РАСХОДЫ 5'!H20+'РАСХОДЫ 5'!J20+'РАСХОДЫ 6'!D20</f>
        <v>101</v>
      </c>
      <c r="E33" s="264">
        <f>G33+I33+'РАСХОДЫ 1'!I20+'РАСХОДЫ 2'!G20+'РАСХОДЫ 4'!E20</f>
        <v>124</v>
      </c>
      <c r="F33" s="258">
        <f>H33+J33+'РАСХОДЫ 1'!J20+'РАСХОДЫ 2'!H20+'РАСХОДЫ 4'!F20</f>
        <v>101</v>
      </c>
      <c r="G33" s="208">
        <v>48</v>
      </c>
      <c r="H33" s="244">
        <v>48</v>
      </c>
      <c r="I33" s="264">
        <f>'РАСХОДЫ 1'!C20+'РАСХОДЫ 1'!E20+'РАСХОДЫ 1'!G20</f>
        <v>42</v>
      </c>
      <c r="J33" s="258">
        <f>'РАСХОДЫ 1'!D20+'РАСХОДЫ 1'!F20+'РАСХОДЫ 1'!H20</f>
        <v>20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5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</row>
    <row r="34" spans="1:72" ht="15.75" x14ac:dyDescent="0.25">
      <c r="A34" s="219" t="s">
        <v>30</v>
      </c>
      <c r="B34" s="230"/>
      <c r="C34" s="261"/>
      <c r="D34" s="159"/>
      <c r="E34" s="261"/>
      <c r="F34" s="159"/>
      <c r="G34" s="210"/>
      <c r="H34" s="148"/>
      <c r="I34" s="261"/>
      <c r="J34" s="159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5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</row>
    <row r="35" spans="1:72" ht="17.25" customHeight="1" x14ac:dyDescent="0.25">
      <c r="A35" s="229" t="s">
        <v>31</v>
      </c>
      <c r="B35" s="220" t="s">
        <v>51</v>
      </c>
      <c r="C35" s="260" t="s">
        <v>65</v>
      </c>
      <c r="D35" s="184"/>
      <c r="E35" s="260" t="s">
        <v>65</v>
      </c>
      <c r="F35" s="184"/>
      <c r="G35" s="207" t="s">
        <v>65</v>
      </c>
      <c r="H35" s="181"/>
      <c r="I35" s="260" t="s">
        <v>65</v>
      </c>
      <c r="J35" s="184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5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</row>
    <row r="36" spans="1:72" ht="19.5" customHeight="1" x14ac:dyDescent="0.25">
      <c r="A36" s="254" t="s">
        <v>32</v>
      </c>
      <c r="B36" s="250" t="s">
        <v>52</v>
      </c>
      <c r="C36" s="262" t="s">
        <v>65</v>
      </c>
      <c r="D36" s="263"/>
      <c r="E36" s="262" t="s">
        <v>65</v>
      </c>
      <c r="F36" s="263"/>
      <c r="G36" s="234" t="s">
        <v>65</v>
      </c>
      <c r="H36" s="245"/>
      <c r="I36" s="262" t="s">
        <v>65</v>
      </c>
      <c r="J36" s="263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5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</row>
    <row r="37" spans="1:72" ht="15.75" x14ac:dyDescent="0.25">
      <c r="A37" s="255" t="s">
        <v>21</v>
      </c>
      <c r="B37" s="251"/>
      <c r="C37" s="259"/>
      <c r="D37" s="159"/>
      <c r="E37" s="259"/>
      <c r="F37" s="159"/>
      <c r="G37" s="205"/>
      <c r="H37" s="148"/>
      <c r="I37" s="259"/>
      <c r="J37" s="159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5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</row>
    <row r="38" spans="1:72" ht="15" customHeight="1" x14ac:dyDescent="0.25">
      <c r="A38" s="229" t="s">
        <v>33</v>
      </c>
      <c r="B38" s="220" t="s">
        <v>53</v>
      </c>
      <c r="C38" s="260" t="s">
        <v>65</v>
      </c>
      <c r="D38" s="184"/>
      <c r="E38" s="260" t="s">
        <v>65</v>
      </c>
      <c r="F38" s="184"/>
      <c r="G38" s="207" t="s">
        <v>65</v>
      </c>
      <c r="H38" s="181"/>
      <c r="I38" s="260" t="s">
        <v>65</v>
      </c>
      <c r="J38" s="184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5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</row>
    <row r="39" spans="1:72" ht="19.5" customHeight="1" thickBot="1" x14ac:dyDescent="0.3">
      <c r="A39" s="255" t="s">
        <v>34</v>
      </c>
      <c r="B39" s="252" t="s">
        <v>54</v>
      </c>
      <c r="C39" s="259" t="s">
        <v>65</v>
      </c>
      <c r="D39" s="159"/>
      <c r="E39" s="259" t="s">
        <v>65</v>
      </c>
      <c r="F39" s="159"/>
      <c r="G39" s="205" t="s">
        <v>65</v>
      </c>
      <c r="H39" s="243"/>
      <c r="I39" s="259" t="s">
        <v>65</v>
      </c>
      <c r="J39" s="159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5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</row>
    <row r="40" spans="1:72" ht="27.75" customHeight="1" thickBot="1" x14ac:dyDescent="0.3">
      <c r="A40" s="218" t="s">
        <v>69</v>
      </c>
      <c r="B40" s="164" t="s">
        <v>55</v>
      </c>
      <c r="C40" s="265">
        <f>E40+'РАСХОДЫ 4'!G27+'РАСХОДЫ 4'!I27+'РАСХОДЫ 5'!C27+'РАСХОДЫ 5'!E27+'РАСХОДЫ 5'!G27+'РАСХОДЫ 5'!I27+'РАСХОДЫ 6'!C27</f>
        <v>26156</v>
      </c>
      <c r="D40" s="258">
        <f>F40+'РАСХОДЫ 4'!H27+'РАСХОДЫ 4'!J27+'РАСХОДЫ 5'!D27+'РАСХОДЫ 5'!F27+'РАСХОДЫ 5'!H27+'РАСХОДЫ 5'!J27+'РАСХОДЫ 6'!D27</f>
        <v>17565</v>
      </c>
      <c r="E40" s="265">
        <f>G40+I40+'РАСХОДЫ 1'!I27+'РАСХОДЫ 2'!G27+'РАСХОДЫ 4'!E27</f>
        <v>24141</v>
      </c>
      <c r="F40" s="258">
        <f>H40+J40+'РАСХОДЫ 1'!J27+'РАСХОДЫ 2'!H27+'РАСХОДЫ 4'!F27</f>
        <v>16311</v>
      </c>
      <c r="G40" s="249">
        <v>1849</v>
      </c>
      <c r="H40" s="244">
        <v>1363</v>
      </c>
      <c r="I40" s="265">
        <f>'РАСХОДЫ 1'!C27+'РАСХОДЫ 1'!E27+'РАСХОДЫ 1'!G27</f>
        <v>764</v>
      </c>
      <c r="J40" s="258">
        <f>'РАСХОДЫ 1'!D27+'РАСХОДЫ 1'!F27+'РАСХОДЫ 1'!H27</f>
        <v>540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5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</row>
    <row r="41" spans="1:72" ht="16.5" customHeight="1" x14ac:dyDescent="0.25">
      <c r="A41" s="219" t="s">
        <v>30</v>
      </c>
      <c r="B41" s="253"/>
      <c r="C41" s="261"/>
      <c r="D41" s="159"/>
      <c r="E41" s="261"/>
      <c r="F41" s="159"/>
      <c r="G41" s="210"/>
      <c r="H41" s="148"/>
      <c r="I41" s="261"/>
      <c r="J41" s="159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5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</row>
    <row r="42" spans="1:72" ht="18" customHeight="1" x14ac:dyDescent="0.25">
      <c r="A42" s="229" t="s">
        <v>35</v>
      </c>
      <c r="B42" s="220" t="s">
        <v>56</v>
      </c>
      <c r="C42" s="260" t="s">
        <v>65</v>
      </c>
      <c r="D42" s="184"/>
      <c r="E42" s="260" t="s">
        <v>65</v>
      </c>
      <c r="F42" s="184"/>
      <c r="G42" s="207" t="s">
        <v>65</v>
      </c>
      <c r="H42" s="246"/>
      <c r="I42" s="260" t="s">
        <v>65</v>
      </c>
      <c r="J42" s="184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5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</row>
    <row r="43" spans="1:72" ht="13.5" customHeight="1" x14ac:dyDescent="0.25">
      <c r="A43" s="255" t="s">
        <v>21</v>
      </c>
      <c r="B43" s="251"/>
      <c r="C43" s="259"/>
      <c r="D43" s="159"/>
      <c r="E43" s="259"/>
      <c r="F43" s="159"/>
      <c r="G43" s="205"/>
      <c r="H43" s="148"/>
      <c r="I43" s="259"/>
      <c r="J43" s="159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5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</row>
    <row r="44" spans="1:72" ht="15" customHeight="1" x14ac:dyDescent="0.25">
      <c r="A44" s="229" t="s">
        <v>33</v>
      </c>
      <c r="B44" s="220" t="s">
        <v>57</v>
      </c>
      <c r="C44" s="260" t="s">
        <v>65</v>
      </c>
      <c r="D44" s="184"/>
      <c r="E44" s="260" t="s">
        <v>65</v>
      </c>
      <c r="F44" s="184"/>
      <c r="G44" s="207" t="s">
        <v>65</v>
      </c>
      <c r="H44" s="181"/>
      <c r="I44" s="260" t="s">
        <v>65</v>
      </c>
      <c r="J44" s="184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5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</row>
    <row r="45" spans="1:72" ht="20.25" customHeight="1" x14ac:dyDescent="0.25">
      <c r="A45" s="254" t="s">
        <v>34</v>
      </c>
      <c r="B45" s="250" t="s">
        <v>58</v>
      </c>
      <c r="C45" s="262" t="s">
        <v>65</v>
      </c>
      <c r="D45" s="263"/>
      <c r="E45" s="262" t="s">
        <v>65</v>
      </c>
      <c r="F45" s="263"/>
      <c r="G45" s="234" t="s">
        <v>65</v>
      </c>
      <c r="H45" s="247"/>
      <c r="I45" s="262" t="s">
        <v>65</v>
      </c>
      <c r="J45" s="263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5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</row>
    <row r="46" spans="1:72" ht="16.5" customHeight="1" x14ac:dyDescent="0.25">
      <c r="A46" s="254" t="s">
        <v>36</v>
      </c>
      <c r="B46" s="250" t="s">
        <v>59</v>
      </c>
      <c r="C46" s="262" t="s">
        <v>65</v>
      </c>
      <c r="D46" s="263"/>
      <c r="E46" s="262" t="s">
        <v>65</v>
      </c>
      <c r="F46" s="263"/>
      <c r="G46" s="234" t="s">
        <v>65</v>
      </c>
      <c r="H46" s="247"/>
      <c r="I46" s="262" t="s">
        <v>65</v>
      </c>
      <c r="J46" s="263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5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</row>
    <row r="47" spans="1:72" ht="19.5" customHeight="1" thickBot="1" x14ac:dyDescent="0.3">
      <c r="A47" s="255" t="s">
        <v>37</v>
      </c>
      <c r="B47" s="252" t="s">
        <v>60</v>
      </c>
      <c r="C47" s="259" t="s">
        <v>65</v>
      </c>
      <c r="D47" s="159"/>
      <c r="E47" s="259" t="s">
        <v>65</v>
      </c>
      <c r="F47" s="159"/>
      <c r="G47" s="205" t="s">
        <v>65</v>
      </c>
      <c r="H47" s="243"/>
      <c r="I47" s="259" t="s">
        <v>65</v>
      </c>
      <c r="J47" s="159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5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</row>
    <row r="48" spans="1:72" ht="32.25" customHeight="1" thickBot="1" x14ac:dyDescent="0.3">
      <c r="A48" s="218" t="s">
        <v>68</v>
      </c>
      <c r="B48" s="119" t="s">
        <v>61</v>
      </c>
      <c r="C48" s="266">
        <f>E48+'РАСХОДЫ 4'!G35+'РАСХОДЫ 4'!I35+'РАСХОДЫ 5'!C35+'РАСХОДЫ 5'!E35+'РАСХОДЫ 5'!G35+'РАСХОДЫ 5'!I35+'РАСХОДЫ 6'!C35</f>
        <v>70304</v>
      </c>
      <c r="D48" s="258">
        <f>F48+'РАСХОДЫ 4'!H35+'РАСХОДЫ 4'!J35+'РАСХОДЫ 5'!D35+'РАСХОДЫ 5'!F35+'РАСХОДЫ 5'!H35+'РАСХОДЫ 5'!J35+'РАСХОДЫ 6'!D35</f>
        <v>49431</v>
      </c>
      <c r="E48" s="266">
        <f>G48+I48+'РАСХОДЫ 1'!I35+'РАСХОДЫ 2'!G35+'РАСХОДЫ 4'!E35</f>
        <v>63312</v>
      </c>
      <c r="F48" s="258">
        <f>H48+J48+'РАСХОДЫ 1'!J35+'РАСХОДЫ 2'!H35+'РАСХОДЫ 4'!F35</f>
        <v>44742</v>
      </c>
      <c r="G48" s="248">
        <f t="shared" ref="G48:H48" si="0">G32+G33+G40</f>
        <v>7877</v>
      </c>
      <c r="H48" s="242">
        <f t="shared" si="0"/>
        <v>5930</v>
      </c>
      <c r="I48" s="266">
        <f>'РАСХОДЫ 1'!C35+'РАСХОДЫ 1'!E35+'РАСХОДЫ 1'!G35</f>
        <v>1482</v>
      </c>
      <c r="J48" s="258">
        <f>'РАСХОДЫ 1'!D35+'РАСХОДЫ 1'!F35+'РАСХОДЫ 1'!H35</f>
        <v>1060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5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</row>
    <row r="49" spans="1:72" ht="8.25" customHeight="1" x14ac:dyDescent="0.25"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</row>
    <row r="50" spans="1:72" x14ac:dyDescent="0.25">
      <c r="A50" s="28" t="s">
        <v>67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</row>
    <row r="51" spans="1:72" x14ac:dyDescent="0.25"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</row>
    <row r="52" spans="1:72" x14ac:dyDescent="0.25"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</row>
    <row r="53" spans="1:72" x14ac:dyDescent="0.25"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</row>
    <row r="54" spans="1:72" x14ac:dyDescent="0.25"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</row>
    <row r="55" spans="1:72" x14ac:dyDescent="0.25"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</row>
    <row r="56" spans="1:72" x14ac:dyDescent="0.25"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</row>
    <row r="57" spans="1:72" x14ac:dyDescent="0.25"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</row>
    <row r="58" spans="1:72" x14ac:dyDescent="0.25"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</row>
    <row r="59" spans="1:72" x14ac:dyDescent="0.25"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</row>
    <row r="60" spans="1:72" x14ac:dyDescent="0.25"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</row>
    <row r="61" spans="1:72" x14ac:dyDescent="0.25"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</row>
    <row r="62" spans="1:72" x14ac:dyDescent="0.25"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</row>
    <row r="63" spans="1:72" x14ac:dyDescent="0.25"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</row>
    <row r="64" spans="1:72" x14ac:dyDescent="0.25"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</row>
    <row r="65" spans="11:72" x14ac:dyDescent="0.25"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</row>
    <row r="66" spans="11:72" x14ac:dyDescent="0.25"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</row>
    <row r="67" spans="11:72" x14ac:dyDescent="0.25"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</row>
    <row r="68" spans="11:72" x14ac:dyDescent="0.25"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</row>
    <row r="69" spans="11:72" x14ac:dyDescent="0.25"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</row>
    <row r="70" spans="11:72" x14ac:dyDescent="0.25"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</row>
    <row r="71" spans="11:72" x14ac:dyDescent="0.25"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</row>
    <row r="72" spans="11:72" x14ac:dyDescent="0.25"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</row>
    <row r="73" spans="11:72" x14ac:dyDescent="0.25"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</row>
    <row r="74" spans="11:72" x14ac:dyDescent="0.25"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</row>
    <row r="75" spans="11:72" x14ac:dyDescent="0.25"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</row>
    <row r="76" spans="11:72" x14ac:dyDescent="0.25"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</row>
    <row r="77" spans="11:72" x14ac:dyDescent="0.25"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</row>
    <row r="78" spans="11:72" x14ac:dyDescent="0.25"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</row>
    <row r="79" spans="11:72" x14ac:dyDescent="0.25"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</row>
    <row r="80" spans="11:72" x14ac:dyDescent="0.25"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</row>
    <row r="81" spans="11:72" x14ac:dyDescent="0.25"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</row>
    <row r="82" spans="11:72" x14ac:dyDescent="0.25"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</row>
    <row r="83" spans="11:72" x14ac:dyDescent="0.25"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</row>
    <row r="84" spans="11:72" x14ac:dyDescent="0.25"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</row>
    <row r="85" spans="11:72" x14ac:dyDescent="0.25"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</row>
    <row r="86" spans="11:72" x14ac:dyDescent="0.25"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</row>
    <row r="87" spans="11:72" x14ac:dyDescent="0.25"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</row>
    <row r="88" spans="11:72" x14ac:dyDescent="0.25"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</row>
    <row r="89" spans="11:72" x14ac:dyDescent="0.25"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</row>
    <row r="90" spans="11:72" x14ac:dyDescent="0.25"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</row>
    <row r="91" spans="11:72" x14ac:dyDescent="0.25"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</row>
    <row r="92" spans="11:72" x14ac:dyDescent="0.25"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</row>
    <row r="93" spans="11:72" x14ac:dyDescent="0.25"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</row>
    <row r="94" spans="11:72" x14ac:dyDescent="0.25"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</row>
    <row r="95" spans="11:72" x14ac:dyDescent="0.25"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</row>
    <row r="96" spans="11:72" x14ac:dyDescent="0.25"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</row>
    <row r="97" spans="11:72" x14ac:dyDescent="0.25"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</row>
    <row r="98" spans="11:72" x14ac:dyDescent="0.25"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</row>
    <row r="99" spans="11:72" x14ac:dyDescent="0.25"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</row>
    <row r="100" spans="11:72" x14ac:dyDescent="0.25"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</row>
    <row r="101" spans="11:72" x14ac:dyDescent="0.25"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</row>
    <row r="102" spans="11:72" x14ac:dyDescent="0.25"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</row>
    <row r="103" spans="11:72" x14ac:dyDescent="0.25"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</row>
    <row r="104" spans="11:72" x14ac:dyDescent="0.25"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</row>
    <row r="105" spans="11:72" x14ac:dyDescent="0.25"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</row>
    <row r="106" spans="11:72" x14ac:dyDescent="0.25"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</row>
    <row r="107" spans="11:72" x14ac:dyDescent="0.25"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</row>
    <row r="108" spans="11:72" x14ac:dyDescent="0.25"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</row>
    <row r="109" spans="11:72" x14ac:dyDescent="0.25"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</row>
    <row r="110" spans="11:72" x14ac:dyDescent="0.25"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</row>
    <row r="111" spans="11:72" x14ac:dyDescent="0.25"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</row>
    <row r="112" spans="11:72" x14ac:dyDescent="0.25"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</row>
    <row r="113" spans="11:72" x14ac:dyDescent="0.25"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</row>
    <row r="114" spans="11:72" x14ac:dyDescent="0.25"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</row>
    <row r="115" spans="11:72" x14ac:dyDescent="0.25"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</row>
    <row r="116" spans="11:72" x14ac:dyDescent="0.25"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</row>
    <row r="117" spans="11:72" x14ac:dyDescent="0.25"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</row>
    <row r="118" spans="11:72" x14ac:dyDescent="0.25"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</row>
    <row r="119" spans="11:72" x14ac:dyDescent="0.25"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</row>
    <row r="120" spans="11:72" x14ac:dyDescent="0.25"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</row>
    <row r="121" spans="11:72" x14ac:dyDescent="0.25"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</row>
    <row r="122" spans="11:72" x14ac:dyDescent="0.25"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</row>
    <row r="123" spans="11:72" x14ac:dyDescent="0.25"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</row>
    <row r="124" spans="11:72" x14ac:dyDescent="0.25"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</row>
    <row r="125" spans="11:72" x14ac:dyDescent="0.25"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</row>
    <row r="126" spans="11:72" x14ac:dyDescent="0.25"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</row>
    <row r="127" spans="11:72" x14ac:dyDescent="0.25"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</row>
    <row r="128" spans="11:72" x14ac:dyDescent="0.25"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</row>
    <row r="129" spans="11:72" x14ac:dyDescent="0.25"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</row>
    <row r="130" spans="11:72" x14ac:dyDescent="0.25"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</row>
    <row r="131" spans="11:72" x14ac:dyDescent="0.25"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</row>
    <row r="132" spans="11:72" x14ac:dyDescent="0.25"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</row>
    <row r="133" spans="11:72" x14ac:dyDescent="0.25"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</row>
    <row r="134" spans="11:72" x14ac:dyDescent="0.25"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</row>
    <row r="135" spans="11:72" x14ac:dyDescent="0.25"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</row>
    <row r="136" spans="11:72" x14ac:dyDescent="0.25"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</row>
    <row r="137" spans="11:72" x14ac:dyDescent="0.25"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</row>
    <row r="138" spans="11:72" x14ac:dyDescent="0.25"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</row>
  </sheetData>
  <mergeCells count="12">
    <mergeCell ref="H1:J1"/>
    <mergeCell ref="A15:J15"/>
    <mergeCell ref="A16:A18"/>
    <mergeCell ref="B16:B18"/>
    <mergeCell ref="C16:D17"/>
    <mergeCell ref="E17:F17"/>
    <mergeCell ref="G17:H17"/>
    <mergeCell ref="I17:J17"/>
    <mergeCell ref="E16:J16"/>
    <mergeCell ref="A2:H2"/>
    <mergeCell ref="A3:H3"/>
    <mergeCell ref="C7:F7"/>
  </mergeCells>
  <pageMargins left="0.11811023622047245" right="0.19685039370078741" top="0.35433070866141736" bottom="0.15748031496062992" header="0.31496062992125984" footer="0.31496062992125984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view="pageBreakPreview" topLeftCell="A4" zoomScaleNormal="100" zoomScaleSheetLayoutView="100" workbookViewId="0">
      <selection activeCell="H28" sqref="H28"/>
    </sheetView>
  </sheetViews>
  <sheetFormatPr defaultRowHeight="15" x14ac:dyDescent="0.25"/>
  <cols>
    <col min="1" max="1" width="70.85546875" customWidth="1"/>
    <col min="2" max="2" width="4.85546875" customWidth="1"/>
    <col min="3" max="3" width="15.28515625" customWidth="1"/>
    <col min="4" max="4" width="16.42578125" customWidth="1"/>
    <col min="5" max="5" width="17.7109375" customWidth="1"/>
    <col min="6" max="6" width="16" customWidth="1"/>
    <col min="7" max="7" width="17.140625" customWidth="1"/>
    <col min="8" max="8" width="14.7109375" customWidth="1"/>
  </cols>
  <sheetData>
    <row r="1" spans="1:8" x14ac:dyDescent="0.25">
      <c r="H1" s="58" t="s">
        <v>197</v>
      </c>
    </row>
    <row r="2" spans="1:8" ht="15.75" thickBot="1" x14ac:dyDescent="0.3">
      <c r="A2" s="299" t="s">
        <v>18</v>
      </c>
      <c r="B2" s="299"/>
      <c r="C2" s="384"/>
      <c r="D2" s="384"/>
      <c r="E2" s="384"/>
      <c r="F2" s="384"/>
      <c r="G2" s="384"/>
      <c r="H2" s="384"/>
    </row>
    <row r="3" spans="1:8" ht="17.25" customHeight="1" thickBot="1" x14ac:dyDescent="0.3">
      <c r="A3" s="300" t="s">
        <v>19</v>
      </c>
      <c r="B3" s="301" t="s">
        <v>38</v>
      </c>
      <c r="C3" s="303" t="s">
        <v>66</v>
      </c>
      <c r="D3" s="303"/>
      <c r="E3" s="303"/>
      <c r="F3" s="303"/>
      <c r="G3" s="303"/>
      <c r="H3" s="303"/>
    </row>
    <row r="4" spans="1:8" ht="29.25" customHeight="1" thickBot="1" x14ac:dyDescent="0.3">
      <c r="A4" s="300"/>
      <c r="B4" s="301"/>
      <c r="C4" s="302" t="s">
        <v>198</v>
      </c>
      <c r="D4" s="302"/>
      <c r="E4" s="358" t="s">
        <v>135</v>
      </c>
      <c r="F4" s="302"/>
      <c r="G4" s="302" t="s">
        <v>136</v>
      </c>
      <c r="H4" s="302"/>
    </row>
    <row r="5" spans="1:8" ht="36.75" customHeight="1" thickBot="1" x14ac:dyDescent="0.3">
      <c r="A5" s="300"/>
      <c r="B5" s="301"/>
      <c r="C5" s="211" t="s">
        <v>63</v>
      </c>
      <c r="D5" s="211" t="s">
        <v>64</v>
      </c>
      <c r="E5" s="211" t="s">
        <v>63</v>
      </c>
      <c r="F5" s="211" t="s">
        <v>64</v>
      </c>
      <c r="G5" s="211" t="s">
        <v>63</v>
      </c>
      <c r="H5" s="211" t="s">
        <v>64</v>
      </c>
    </row>
    <row r="6" spans="1:8" ht="10.5" customHeight="1" thickBot="1" x14ac:dyDescent="0.3">
      <c r="A6" s="212">
        <v>1</v>
      </c>
      <c r="B6" s="212">
        <v>2</v>
      </c>
      <c r="C6" s="212">
        <v>3</v>
      </c>
      <c r="D6" s="212">
        <v>4</v>
      </c>
      <c r="E6" s="212">
        <v>5</v>
      </c>
      <c r="F6" s="212">
        <v>6</v>
      </c>
      <c r="G6" s="212">
        <v>7</v>
      </c>
      <c r="H6" s="212">
        <v>8</v>
      </c>
    </row>
    <row r="7" spans="1:8" s="89" customFormat="1" ht="24.75" customHeight="1" thickBot="1" x14ac:dyDescent="0.3">
      <c r="A7" s="218" t="s">
        <v>20</v>
      </c>
      <c r="B7" s="35" t="s">
        <v>39</v>
      </c>
      <c r="C7" s="204" t="s">
        <v>65</v>
      </c>
      <c r="D7" s="242">
        <f>F7+H7</f>
        <v>0</v>
      </c>
      <c r="E7" s="204" t="s">
        <v>65</v>
      </c>
      <c r="F7" s="244"/>
      <c r="G7" s="204" t="s">
        <v>65</v>
      </c>
      <c r="H7" s="244"/>
    </row>
    <row r="8" spans="1:8" s="89" customFormat="1" ht="15.75" x14ac:dyDescent="0.25">
      <c r="A8" s="219" t="s">
        <v>21</v>
      </c>
      <c r="B8" s="69"/>
      <c r="C8" s="205"/>
      <c r="D8" s="148">
        <f t="shared" ref="C8:D35" si="0">F8+H8</f>
        <v>0</v>
      </c>
      <c r="E8" s="205"/>
      <c r="F8" s="148"/>
      <c r="G8" s="205"/>
      <c r="H8" s="148"/>
    </row>
    <row r="9" spans="1:8" s="89" customFormat="1" ht="15.75" x14ac:dyDescent="0.25">
      <c r="A9" s="256" t="s">
        <v>22</v>
      </c>
      <c r="B9" s="31" t="s">
        <v>40</v>
      </c>
      <c r="C9" s="207" t="s">
        <v>65</v>
      </c>
      <c r="D9" s="181"/>
      <c r="E9" s="207" t="s">
        <v>65</v>
      </c>
      <c r="F9" s="181"/>
      <c r="G9" s="207" t="s">
        <v>65</v>
      </c>
      <c r="H9" s="181"/>
    </row>
    <row r="10" spans="1:8" s="89" customFormat="1" ht="16.5" thickBot="1" x14ac:dyDescent="0.3">
      <c r="A10" s="221" t="s">
        <v>23</v>
      </c>
      <c r="B10" s="29" t="s">
        <v>41</v>
      </c>
      <c r="C10" s="205" t="s">
        <v>65</v>
      </c>
      <c r="D10" s="243"/>
      <c r="E10" s="205" t="s">
        <v>65</v>
      </c>
      <c r="F10" s="243"/>
      <c r="G10" s="205" t="s">
        <v>65</v>
      </c>
      <c r="H10" s="243"/>
    </row>
    <row r="11" spans="1:8" s="89" customFormat="1" ht="22.5" customHeight="1" thickBot="1" x14ac:dyDescent="0.3">
      <c r="A11" s="218" t="s">
        <v>70</v>
      </c>
      <c r="B11" s="35" t="s">
        <v>42</v>
      </c>
      <c r="C11" s="204" t="s">
        <v>65</v>
      </c>
      <c r="D11" s="242">
        <f t="shared" si="0"/>
        <v>2887</v>
      </c>
      <c r="E11" s="204" t="s">
        <v>65</v>
      </c>
      <c r="F11" s="244">
        <v>2887</v>
      </c>
      <c r="G11" s="204" t="s">
        <v>65</v>
      </c>
      <c r="H11" s="244"/>
    </row>
    <row r="12" spans="1:8" s="89" customFormat="1" ht="12.75" customHeight="1" x14ac:dyDescent="0.25">
      <c r="A12" s="219" t="s">
        <v>21</v>
      </c>
      <c r="B12" s="230"/>
      <c r="C12" s="205"/>
      <c r="D12" s="148">
        <f t="shared" si="0"/>
        <v>0</v>
      </c>
      <c r="E12" s="205"/>
      <c r="F12" s="148"/>
      <c r="G12" s="205"/>
      <c r="H12" s="148"/>
    </row>
    <row r="13" spans="1:8" s="89" customFormat="1" ht="12.75" customHeight="1" x14ac:dyDescent="0.25">
      <c r="A13" s="229" t="s">
        <v>24</v>
      </c>
      <c r="B13" s="220" t="s">
        <v>43</v>
      </c>
      <c r="C13" s="207" t="s">
        <v>65</v>
      </c>
      <c r="D13" s="181"/>
      <c r="E13" s="207" t="s">
        <v>65</v>
      </c>
      <c r="F13" s="181"/>
      <c r="G13" s="207" t="s">
        <v>65</v>
      </c>
      <c r="H13" s="181"/>
    </row>
    <row r="14" spans="1:8" s="89" customFormat="1" ht="12" customHeight="1" x14ac:dyDescent="0.25">
      <c r="A14" s="229" t="s">
        <v>25</v>
      </c>
      <c r="B14" s="220" t="s">
        <v>44</v>
      </c>
      <c r="C14" s="207" t="s">
        <v>65</v>
      </c>
      <c r="D14" s="181"/>
      <c r="E14" s="207" t="s">
        <v>65</v>
      </c>
      <c r="F14" s="181"/>
      <c r="G14" s="207" t="s">
        <v>65</v>
      </c>
      <c r="H14" s="181"/>
    </row>
    <row r="15" spans="1:8" s="89" customFormat="1" ht="11.25" customHeight="1" x14ac:dyDescent="0.25">
      <c r="A15" s="229" t="s">
        <v>26</v>
      </c>
      <c r="B15" s="220" t="s">
        <v>45</v>
      </c>
      <c r="C15" s="207" t="s">
        <v>65</v>
      </c>
      <c r="D15" s="181"/>
      <c r="E15" s="207" t="s">
        <v>65</v>
      </c>
      <c r="F15" s="181"/>
      <c r="G15" s="207" t="s">
        <v>65</v>
      </c>
      <c r="H15" s="181"/>
    </row>
    <row r="16" spans="1:8" s="89" customFormat="1" ht="15.75" customHeight="1" thickBot="1" x14ac:dyDescent="0.3">
      <c r="A16" s="221" t="s">
        <v>23</v>
      </c>
      <c r="B16" s="231" t="s">
        <v>46</v>
      </c>
      <c r="C16" s="205" t="s">
        <v>65</v>
      </c>
      <c r="D16" s="243"/>
      <c r="E16" s="205" t="s">
        <v>65</v>
      </c>
      <c r="F16" s="243"/>
      <c r="G16" s="205" t="s">
        <v>65</v>
      </c>
      <c r="H16" s="243"/>
    </row>
    <row r="17" spans="1:8" s="89" customFormat="1" ht="25.5" customHeight="1" thickBot="1" x14ac:dyDescent="0.3">
      <c r="A17" s="218" t="s">
        <v>27</v>
      </c>
      <c r="B17" s="35" t="s">
        <v>47</v>
      </c>
      <c r="C17" s="204" t="s">
        <v>65</v>
      </c>
      <c r="D17" s="244">
        <f t="shared" si="0"/>
        <v>202</v>
      </c>
      <c r="E17" s="204" t="s">
        <v>65</v>
      </c>
      <c r="F17" s="244">
        <v>124</v>
      </c>
      <c r="G17" s="204" t="s">
        <v>65</v>
      </c>
      <c r="H17" s="244">
        <v>78</v>
      </c>
    </row>
    <row r="18" spans="1:8" s="89" customFormat="1" ht="28.5" customHeight="1" thickBot="1" x14ac:dyDescent="0.3">
      <c r="A18" s="218" t="s">
        <v>28</v>
      </c>
      <c r="B18" s="35" t="s">
        <v>48</v>
      </c>
      <c r="C18" s="204" t="s">
        <v>65</v>
      </c>
      <c r="D18" s="244">
        <f t="shared" si="0"/>
        <v>438</v>
      </c>
      <c r="E18" s="204" t="s">
        <v>65</v>
      </c>
      <c r="F18" s="244">
        <v>221</v>
      </c>
      <c r="G18" s="204" t="s">
        <v>65</v>
      </c>
      <c r="H18" s="244">
        <v>217</v>
      </c>
    </row>
    <row r="19" spans="1:8" s="89" customFormat="1" ht="34.5" customHeight="1" thickBot="1" x14ac:dyDescent="0.3">
      <c r="A19" s="218" t="s">
        <v>29</v>
      </c>
      <c r="B19" s="35" t="s">
        <v>49</v>
      </c>
      <c r="C19" s="208">
        <f t="shared" si="0"/>
        <v>5061</v>
      </c>
      <c r="D19" s="242">
        <f t="shared" si="0"/>
        <v>3527</v>
      </c>
      <c r="E19" s="208">
        <v>4499</v>
      </c>
      <c r="F19" s="242">
        <f>F7+F11+F17+F18</f>
        <v>3232</v>
      </c>
      <c r="G19" s="208">
        <v>562</v>
      </c>
      <c r="H19" s="242">
        <f>H7+H11+H17+H18</f>
        <v>295</v>
      </c>
    </row>
    <row r="20" spans="1:8" s="89" customFormat="1" ht="24" customHeight="1" thickBot="1" x14ac:dyDescent="0.3">
      <c r="A20" s="218" t="s">
        <v>71</v>
      </c>
      <c r="B20" s="35" t="s">
        <v>50</v>
      </c>
      <c r="C20" s="208">
        <f t="shared" si="0"/>
        <v>0</v>
      </c>
      <c r="D20" s="244">
        <f t="shared" si="0"/>
        <v>0</v>
      </c>
      <c r="E20" s="208"/>
      <c r="F20" s="244"/>
      <c r="G20" s="208"/>
      <c r="H20" s="244"/>
    </row>
    <row r="21" spans="1:8" s="89" customFormat="1" ht="15.75" x14ac:dyDescent="0.25">
      <c r="A21" s="219" t="s">
        <v>30</v>
      </c>
      <c r="B21" s="230"/>
      <c r="C21" s="210"/>
      <c r="D21" s="148">
        <f t="shared" si="0"/>
        <v>0</v>
      </c>
      <c r="E21" s="210"/>
      <c r="F21" s="148"/>
      <c r="G21" s="210"/>
      <c r="H21" s="148"/>
    </row>
    <row r="22" spans="1:8" s="89" customFormat="1" ht="15.75" x14ac:dyDescent="0.25">
      <c r="A22" s="229" t="s">
        <v>31</v>
      </c>
      <c r="B22" s="220" t="s">
        <v>51</v>
      </c>
      <c r="C22" s="207" t="s">
        <v>65</v>
      </c>
      <c r="D22" s="184"/>
      <c r="E22" s="260" t="s">
        <v>65</v>
      </c>
      <c r="F22" s="184"/>
      <c r="G22" s="260" t="s">
        <v>65</v>
      </c>
      <c r="H22" s="184"/>
    </row>
    <row r="23" spans="1:8" s="89" customFormat="1" ht="15.75" x14ac:dyDescent="0.25">
      <c r="A23" s="254" t="s">
        <v>32</v>
      </c>
      <c r="B23" s="250" t="s">
        <v>52</v>
      </c>
      <c r="C23" s="234" t="s">
        <v>65</v>
      </c>
      <c r="D23" s="263"/>
      <c r="E23" s="262" t="s">
        <v>65</v>
      </c>
      <c r="F23" s="263"/>
      <c r="G23" s="262" t="s">
        <v>65</v>
      </c>
      <c r="H23" s="263"/>
    </row>
    <row r="24" spans="1:8" s="89" customFormat="1" ht="15.75" x14ac:dyDescent="0.25">
      <c r="A24" s="255" t="s">
        <v>21</v>
      </c>
      <c r="B24" s="251"/>
      <c r="C24" s="205"/>
      <c r="D24" s="159"/>
      <c r="E24" s="259"/>
      <c r="F24" s="159"/>
      <c r="G24" s="259"/>
      <c r="H24" s="159"/>
    </row>
    <row r="25" spans="1:8" s="89" customFormat="1" ht="15.75" x14ac:dyDescent="0.25">
      <c r="A25" s="229" t="s">
        <v>33</v>
      </c>
      <c r="B25" s="220" t="s">
        <v>53</v>
      </c>
      <c r="C25" s="207" t="s">
        <v>65</v>
      </c>
      <c r="D25" s="184"/>
      <c r="E25" s="260" t="s">
        <v>65</v>
      </c>
      <c r="F25" s="184"/>
      <c r="G25" s="260" t="s">
        <v>65</v>
      </c>
      <c r="H25" s="184"/>
    </row>
    <row r="26" spans="1:8" s="89" customFormat="1" ht="16.5" thickBot="1" x14ac:dyDescent="0.3">
      <c r="A26" s="255" t="s">
        <v>34</v>
      </c>
      <c r="B26" s="252" t="s">
        <v>54</v>
      </c>
      <c r="C26" s="205" t="s">
        <v>65</v>
      </c>
      <c r="D26" s="159"/>
      <c r="E26" s="259" t="s">
        <v>65</v>
      </c>
      <c r="F26" s="159"/>
      <c r="G26" s="259" t="s">
        <v>65</v>
      </c>
      <c r="H26" s="159"/>
    </row>
    <row r="27" spans="1:8" s="89" customFormat="1" ht="24" customHeight="1" thickBot="1" x14ac:dyDescent="0.3">
      <c r="A27" s="218" t="s">
        <v>69</v>
      </c>
      <c r="B27" s="164" t="s">
        <v>55</v>
      </c>
      <c r="C27" s="249">
        <f t="shared" si="0"/>
        <v>2288</v>
      </c>
      <c r="D27" s="244">
        <f t="shared" si="0"/>
        <v>1442</v>
      </c>
      <c r="E27" s="249">
        <v>2062</v>
      </c>
      <c r="F27" s="244">
        <v>1346</v>
      </c>
      <c r="G27" s="249">
        <v>226</v>
      </c>
      <c r="H27" s="244">
        <v>96</v>
      </c>
    </row>
    <row r="28" spans="1:8" s="89" customFormat="1" ht="15.75" x14ac:dyDescent="0.25">
      <c r="A28" s="219" t="s">
        <v>30</v>
      </c>
      <c r="B28" s="253"/>
      <c r="C28" s="210"/>
      <c r="D28" s="148">
        <f t="shared" si="0"/>
        <v>0</v>
      </c>
      <c r="E28" s="210"/>
      <c r="F28" s="148"/>
      <c r="G28" s="210"/>
      <c r="H28" s="148"/>
    </row>
    <row r="29" spans="1:8" s="89" customFormat="1" ht="15.75" x14ac:dyDescent="0.25">
      <c r="A29" s="229" t="s">
        <v>35</v>
      </c>
      <c r="B29" s="220" t="s">
        <v>56</v>
      </c>
      <c r="C29" s="207" t="s">
        <v>65</v>
      </c>
      <c r="D29" s="184"/>
      <c r="E29" s="260" t="s">
        <v>65</v>
      </c>
      <c r="F29" s="184"/>
      <c r="G29" s="260" t="s">
        <v>65</v>
      </c>
      <c r="H29" s="184"/>
    </row>
    <row r="30" spans="1:8" s="89" customFormat="1" ht="15.75" x14ac:dyDescent="0.25">
      <c r="A30" s="255" t="s">
        <v>21</v>
      </c>
      <c r="B30" s="251"/>
      <c r="C30" s="205"/>
      <c r="D30" s="159"/>
      <c r="E30" s="259"/>
      <c r="F30" s="159"/>
      <c r="G30" s="259"/>
      <c r="H30" s="159"/>
    </row>
    <row r="31" spans="1:8" s="89" customFormat="1" ht="15.75" x14ac:dyDescent="0.25">
      <c r="A31" s="229" t="s">
        <v>33</v>
      </c>
      <c r="B31" s="220" t="s">
        <v>57</v>
      </c>
      <c r="C31" s="207" t="s">
        <v>65</v>
      </c>
      <c r="D31" s="184"/>
      <c r="E31" s="260" t="s">
        <v>65</v>
      </c>
      <c r="F31" s="184"/>
      <c r="G31" s="260" t="s">
        <v>65</v>
      </c>
      <c r="H31" s="184"/>
    </row>
    <row r="32" spans="1:8" s="89" customFormat="1" ht="16.5" customHeight="1" x14ac:dyDescent="0.25">
      <c r="A32" s="254" t="s">
        <v>34</v>
      </c>
      <c r="B32" s="250" t="s">
        <v>58</v>
      </c>
      <c r="C32" s="234" t="s">
        <v>65</v>
      </c>
      <c r="D32" s="263"/>
      <c r="E32" s="262" t="s">
        <v>65</v>
      </c>
      <c r="F32" s="263"/>
      <c r="G32" s="262" t="s">
        <v>65</v>
      </c>
      <c r="H32" s="263"/>
    </row>
    <row r="33" spans="1:8" s="89" customFormat="1" ht="15.75" customHeight="1" x14ac:dyDescent="0.25">
      <c r="A33" s="254" t="s">
        <v>36</v>
      </c>
      <c r="B33" s="250" t="s">
        <v>59</v>
      </c>
      <c r="C33" s="234" t="s">
        <v>65</v>
      </c>
      <c r="D33" s="263"/>
      <c r="E33" s="262" t="s">
        <v>65</v>
      </c>
      <c r="F33" s="263"/>
      <c r="G33" s="262" t="s">
        <v>65</v>
      </c>
      <c r="H33" s="263"/>
    </row>
    <row r="34" spans="1:8" s="89" customFormat="1" ht="16.5" thickBot="1" x14ac:dyDescent="0.3">
      <c r="A34" s="255" t="s">
        <v>37</v>
      </c>
      <c r="B34" s="252" t="s">
        <v>60</v>
      </c>
      <c r="C34" s="205" t="s">
        <v>65</v>
      </c>
      <c r="D34" s="159"/>
      <c r="E34" s="259" t="s">
        <v>65</v>
      </c>
      <c r="F34" s="159"/>
      <c r="G34" s="259" t="s">
        <v>65</v>
      </c>
      <c r="H34" s="159"/>
    </row>
    <row r="35" spans="1:8" s="89" customFormat="1" ht="37.5" customHeight="1" thickBot="1" x14ac:dyDescent="0.3">
      <c r="A35" s="218" t="s">
        <v>68</v>
      </c>
      <c r="B35" s="119" t="s">
        <v>61</v>
      </c>
      <c r="C35" s="248">
        <f t="shared" si="0"/>
        <v>7349</v>
      </c>
      <c r="D35" s="242">
        <f t="shared" si="0"/>
        <v>4969</v>
      </c>
      <c r="E35" s="248">
        <f>E19+E20+E27</f>
        <v>6561</v>
      </c>
      <c r="F35" s="242">
        <f>F19+F20+F27</f>
        <v>4578</v>
      </c>
      <c r="G35" s="248">
        <f>G19+G20+G27</f>
        <v>788</v>
      </c>
      <c r="H35" s="242">
        <f>H19+H20+H27</f>
        <v>391</v>
      </c>
    </row>
    <row r="37" spans="1:8" x14ac:dyDescent="0.25">
      <c r="A37" s="62" t="s">
        <v>67</v>
      </c>
    </row>
  </sheetData>
  <sheetProtection sheet="1" objects="1" scenarios="1"/>
  <mergeCells count="7">
    <mergeCell ref="A2:H2"/>
    <mergeCell ref="A3:A5"/>
    <mergeCell ref="B3:B5"/>
    <mergeCell ref="C3:H3"/>
    <mergeCell ref="C4:D4"/>
    <mergeCell ref="E4:F4"/>
    <mergeCell ref="G4:H4"/>
  </mergeCells>
  <pageMargins left="0.31496062992125984" right="0.11811023622047245" top="0.55118110236220474" bottom="0.19685039370078741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F21"/>
  <sheetViews>
    <sheetView view="pageBreakPreview" zoomScaleNormal="100" zoomScaleSheetLayoutView="100" workbookViewId="0">
      <selection activeCell="K18" sqref="K18"/>
    </sheetView>
  </sheetViews>
  <sheetFormatPr defaultRowHeight="15" x14ac:dyDescent="0.25"/>
  <cols>
    <col min="1" max="1" width="53" customWidth="1"/>
    <col min="2" max="2" width="6.7109375" customWidth="1"/>
    <col min="3" max="3" width="14.42578125" customWidth="1"/>
    <col min="4" max="4" width="12.42578125" customWidth="1"/>
    <col min="5" max="5" width="10.85546875" customWidth="1"/>
    <col min="6" max="6" width="11.140625" customWidth="1"/>
    <col min="9" max="9" width="11" customWidth="1"/>
    <col min="10" max="10" width="10.140625" customWidth="1"/>
  </cols>
  <sheetData>
    <row r="1" spans="1:188" x14ac:dyDescent="0.25">
      <c r="I1" s="307" t="s">
        <v>176</v>
      </c>
      <c r="J1" s="307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</row>
    <row r="2" spans="1:188" ht="11.25" customHeight="1" x14ac:dyDescent="0.25"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</row>
    <row r="3" spans="1:188" ht="15.75" thickBot="1" x14ac:dyDescent="0.3">
      <c r="A3" s="299" t="s">
        <v>73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</row>
    <row r="4" spans="1:188" ht="21" customHeight="1" thickBot="1" x14ac:dyDescent="0.3">
      <c r="A4" s="302" t="s">
        <v>19</v>
      </c>
      <c r="B4" s="308" t="s">
        <v>38</v>
      </c>
      <c r="C4" s="309" t="s">
        <v>100</v>
      </c>
      <c r="D4" s="309"/>
      <c r="E4" s="309"/>
      <c r="F4" s="309"/>
      <c r="G4" s="309"/>
      <c r="H4" s="309"/>
      <c r="I4" s="309"/>
      <c r="J4" s="309"/>
      <c r="K4" s="30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</row>
    <row r="5" spans="1:188" ht="32.25" customHeight="1" thickBot="1" x14ac:dyDescent="0.3">
      <c r="A5" s="302"/>
      <c r="B5" s="308"/>
      <c r="C5" s="302" t="s">
        <v>177</v>
      </c>
      <c r="D5" s="302"/>
      <c r="E5" s="302"/>
      <c r="F5" s="302" t="s">
        <v>135</v>
      </c>
      <c r="G5" s="302"/>
      <c r="H5" s="302"/>
      <c r="I5" s="302" t="s">
        <v>136</v>
      </c>
      <c r="J5" s="302"/>
      <c r="K5" s="302"/>
      <c r="L5" s="16"/>
      <c r="M5" s="16"/>
      <c r="N5" s="16"/>
      <c r="O5" s="16"/>
      <c r="P5" s="16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</row>
    <row r="6" spans="1:188" ht="69.75" customHeight="1" thickBot="1" x14ac:dyDescent="0.3">
      <c r="A6" s="302"/>
      <c r="B6" s="308"/>
      <c r="C6" s="101" t="s">
        <v>97</v>
      </c>
      <c r="D6" s="101" t="s">
        <v>98</v>
      </c>
      <c r="E6" s="101" t="s">
        <v>99</v>
      </c>
      <c r="F6" s="101" t="s">
        <v>97</v>
      </c>
      <c r="G6" s="101" t="s">
        <v>98</v>
      </c>
      <c r="H6" s="101" t="s">
        <v>99</v>
      </c>
      <c r="I6" s="101" t="s">
        <v>97</v>
      </c>
      <c r="J6" s="101" t="s">
        <v>98</v>
      </c>
      <c r="K6" s="101" t="s">
        <v>99</v>
      </c>
      <c r="L6" s="49"/>
      <c r="M6" s="49"/>
      <c r="N6" s="49"/>
      <c r="O6" s="49"/>
      <c r="P6" s="49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</row>
    <row r="7" spans="1:188" ht="14.25" customHeight="1" thickBot="1" x14ac:dyDescent="0.3">
      <c r="A7" s="161">
        <v>1</v>
      </c>
      <c r="B7" s="161">
        <v>2</v>
      </c>
      <c r="C7" s="161">
        <v>3</v>
      </c>
      <c r="D7" s="161">
        <v>4</v>
      </c>
      <c r="E7" s="161">
        <v>5</v>
      </c>
      <c r="F7" s="161">
        <v>6</v>
      </c>
      <c r="G7" s="161">
        <v>7</v>
      </c>
      <c r="H7" s="161">
        <v>8</v>
      </c>
      <c r="I7" s="162">
        <v>9</v>
      </c>
      <c r="J7" s="162">
        <v>10</v>
      </c>
      <c r="K7" s="162">
        <v>11</v>
      </c>
      <c r="L7" s="51"/>
      <c r="M7" s="51"/>
      <c r="N7" s="51"/>
      <c r="O7" s="51"/>
      <c r="P7" s="51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</row>
    <row r="8" spans="1:188" ht="18" customHeight="1" thickBot="1" x14ac:dyDescent="0.3">
      <c r="A8" s="34" t="s">
        <v>74</v>
      </c>
      <c r="B8" s="35" t="s">
        <v>75</v>
      </c>
      <c r="C8" s="156">
        <f>F8+I8</f>
        <v>0</v>
      </c>
      <c r="D8" s="156">
        <f t="shared" ref="D8:E8" si="0">G8+J8</f>
        <v>0</v>
      </c>
      <c r="E8" s="157">
        <f t="shared" si="0"/>
        <v>0</v>
      </c>
      <c r="F8" s="154"/>
      <c r="G8" s="154"/>
      <c r="H8" s="155"/>
      <c r="I8" s="154"/>
      <c r="J8" s="154"/>
      <c r="K8" s="15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</row>
    <row r="9" spans="1:188" ht="32.25" customHeight="1" thickBot="1" x14ac:dyDescent="0.3">
      <c r="A9" s="34" t="s">
        <v>76</v>
      </c>
      <c r="B9" s="35" t="s">
        <v>77</v>
      </c>
      <c r="C9" s="156">
        <f t="shared" ref="C9:C18" si="1">F9+I9</f>
        <v>14</v>
      </c>
      <c r="D9" s="156">
        <f t="shared" ref="D9:D18" si="2">G9+J9</f>
        <v>14</v>
      </c>
      <c r="E9" s="157">
        <f t="shared" ref="E9:E18" si="3">H9+K9</f>
        <v>13</v>
      </c>
      <c r="F9" s="144">
        <v>14</v>
      </c>
      <c r="G9" s="144">
        <v>14</v>
      </c>
      <c r="H9" s="145">
        <v>13</v>
      </c>
      <c r="I9" s="144">
        <f>I11+I12+I13+I14+I15</f>
        <v>0</v>
      </c>
      <c r="J9" s="144">
        <f t="shared" ref="J9:K9" si="4">J11+J12+J13+J14+J15</f>
        <v>0</v>
      </c>
      <c r="K9" s="145">
        <f t="shared" si="4"/>
        <v>0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</row>
    <row r="10" spans="1:188" ht="15.75" x14ac:dyDescent="0.25">
      <c r="A10" s="23" t="s">
        <v>78</v>
      </c>
      <c r="B10" s="164"/>
      <c r="C10" s="158">
        <f t="shared" si="1"/>
        <v>0</v>
      </c>
      <c r="D10" s="158">
        <f t="shared" si="2"/>
        <v>0</v>
      </c>
      <c r="E10" s="159">
        <f t="shared" si="3"/>
        <v>0</v>
      </c>
      <c r="F10" s="146"/>
      <c r="G10" s="147"/>
      <c r="H10" s="148"/>
      <c r="I10" s="146"/>
      <c r="J10" s="147"/>
      <c r="K10" s="148"/>
    </row>
    <row r="11" spans="1:188" ht="15.75" x14ac:dyDescent="0.25">
      <c r="A11" s="52" t="s">
        <v>80</v>
      </c>
      <c r="B11" s="30" t="s">
        <v>79</v>
      </c>
      <c r="C11" s="182">
        <f t="shared" si="1"/>
        <v>0</v>
      </c>
      <c r="D11" s="182">
        <f t="shared" si="2"/>
        <v>0</v>
      </c>
      <c r="E11" s="184">
        <f t="shared" si="3"/>
        <v>0</v>
      </c>
      <c r="F11" s="179"/>
      <c r="G11" s="180"/>
      <c r="H11" s="181"/>
      <c r="I11" s="179"/>
      <c r="J11" s="180"/>
      <c r="K11" s="181"/>
    </row>
    <row r="12" spans="1:188" ht="15.75" x14ac:dyDescent="0.25">
      <c r="A12" s="22" t="s">
        <v>81</v>
      </c>
      <c r="B12" s="32" t="s">
        <v>82</v>
      </c>
      <c r="C12" s="188">
        <f t="shared" si="1"/>
        <v>0</v>
      </c>
      <c r="D12" s="188">
        <f t="shared" si="2"/>
        <v>0</v>
      </c>
      <c r="E12" s="190">
        <f t="shared" si="3"/>
        <v>0</v>
      </c>
      <c r="F12" s="185"/>
      <c r="G12" s="186"/>
      <c r="H12" s="187"/>
      <c r="I12" s="185"/>
      <c r="J12" s="186"/>
      <c r="K12" s="187"/>
    </row>
    <row r="13" spans="1:188" ht="15.75" x14ac:dyDescent="0.25">
      <c r="A13" s="22" t="s">
        <v>83</v>
      </c>
      <c r="B13" s="32" t="s">
        <v>84</v>
      </c>
      <c r="C13" s="188">
        <f t="shared" si="1"/>
        <v>0</v>
      </c>
      <c r="D13" s="188">
        <f t="shared" si="2"/>
        <v>0</v>
      </c>
      <c r="E13" s="190">
        <f t="shared" si="3"/>
        <v>0</v>
      </c>
      <c r="F13" s="185"/>
      <c r="G13" s="186"/>
      <c r="H13" s="187"/>
      <c r="I13" s="185"/>
      <c r="J13" s="186"/>
      <c r="K13" s="187"/>
    </row>
    <row r="14" spans="1:188" ht="15.75" x14ac:dyDescent="0.25">
      <c r="A14" s="22" t="s">
        <v>85</v>
      </c>
      <c r="B14" s="32" t="s">
        <v>86</v>
      </c>
      <c r="C14" s="188">
        <f t="shared" si="1"/>
        <v>0</v>
      </c>
      <c r="D14" s="188">
        <f t="shared" si="2"/>
        <v>0</v>
      </c>
      <c r="E14" s="190">
        <f t="shared" si="3"/>
        <v>0</v>
      </c>
      <c r="F14" s="185"/>
      <c r="G14" s="186"/>
      <c r="H14" s="187"/>
      <c r="I14" s="185"/>
      <c r="J14" s="186"/>
      <c r="K14" s="187"/>
    </row>
    <row r="15" spans="1:188" ht="16.5" thickBot="1" x14ac:dyDescent="0.3">
      <c r="A15" s="83" t="s">
        <v>87</v>
      </c>
      <c r="B15" s="55" t="s">
        <v>88</v>
      </c>
      <c r="C15" s="198">
        <f t="shared" si="1"/>
        <v>0</v>
      </c>
      <c r="D15" s="198">
        <f t="shared" si="2"/>
        <v>0</v>
      </c>
      <c r="E15" s="199">
        <f t="shared" si="3"/>
        <v>0</v>
      </c>
      <c r="F15" s="200"/>
      <c r="G15" s="201"/>
      <c r="H15" s="202"/>
      <c r="I15" s="200"/>
      <c r="J15" s="201"/>
      <c r="K15" s="202"/>
    </row>
    <row r="16" spans="1:188" ht="23.25" customHeight="1" thickBot="1" x14ac:dyDescent="0.3">
      <c r="A16" s="34" t="s">
        <v>89</v>
      </c>
      <c r="B16" s="35" t="s">
        <v>90</v>
      </c>
      <c r="C16" s="156">
        <f t="shared" si="1"/>
        <v>1.25</v>
      </c>
      <c r="D16" s="156">
        <f t="shared" si="2"/>
        <v>1.25</v>
      </c>
      <c r="E16" s="157">
        <f t="shared" si="3"/>
        <v>2</v>
      </c>
      <c r="F16" s="154">
        <v>1</v>
      </c>
      <c r="G16" s="154">
        <v>1</v>
      </c>
      <c r="H16" s="155">
        <v>1</v>
      </c>
      <c r="I16" s="154">
        <v>0.25</v>
      </c>
      <c r="J16" s="154">
        <v>0.25</v>
      </c>
      <c r="K16" s="155">
        <v>1</v>
      </c>
    </row>
    <row r="17" spans="1:11" ht="27" customHeight="1" thickBot="1" x14ac:dyDescent="0.3">
      <c r="A17" s="34" t="s">
        <v>91</v>
      </c>
      <c r="B17" s="35" t="s">
        <v>92</v>
      </c>
      <c r="C17" s="156">
        <f t="shared" si="1"/>
        <v>3</v>
      </c>
      <c r="D17" s="156">
        <f t="shared" si="2"/>
        <v>3</v>
      </c>
      <c r="E17" s="157">
        <f t="shared" si="3"/>
        <v>3</v>
      </c>
      <c r="F17" s="154">
        <v>2</v>
      </c>
      <c r="G17" s="154">
        <v>2</v>
      </c>
      <c r="H17" s="155">
        <v>2</v>
      </c>
      <c r="I17" s="154">
        <v>1</v>
      </c>
      <c r="J17" s="154">
        <v>1</v>
      </c>
      <c r="K17" s="155">
        <v>1</v>
      </c>
    </row>
    <row r="18" spans="1:11" ht="34.5" customHeight="1" thickBot="1" x14ac:dyDescent="0.3">
      <c r="A18" s="197" t="s">
        <v>93</v>
      </c>
      <c r="B18" s="35" t="s">
        <v>94</v>
      </c>
      <c r="C18" s="156">
        <f t="shared" si="1"/>
        <v>18.25</v>
      </c>
      <c r="D18" s="156">
        <f t="shared" si="2"/>
        <v>18.25</v>
      </c>
      <c r="E18" s="157">
        <f t="shared" si="3"/>
        <v>18</v>
      </c>
      <c r="F18" s="144">
        <f>F8+F9+F16+F17</f>
        <v>17</v>
      </c>
      <c r="G18" s="144">
        <f t="shared" ref="G18:K18" si="5">G8+G9+G16+G17</f>
        <v>17</v>
      </c>
      <c r="H18" s="145">
        <f t="shared" si="5"/>
        <v>16</v>
      </c>
      <c r="I18" s="144">
        <f>I8+I9+I16+I17</f>
        <v>1.25</v>
      </c>
      <c r="J18" s="144">
        <f t="shared" si="5"/>
        <v>1.25</v>
      </c>
      <c r="K18" s="145">
        <f t="shared" si="5"/>
        <v>2</v>
      </c>
    </row>
    <row r="19" spans="1:11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21.75" customHeight="1" x14ac:dyDescent="0.25">
      <c r="A20" s="310" t="s">
        <v>95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10"/>
    </row>
    <row r="21" spans="1:11" x14ac:dyDescent="0.25">
      <c r="A21" s="62" t="s">
        <v>96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</row>
  </sheetData>
  <mergeCells count="9">
    <mergeCell ref="A20:K20"/>
    <mergeCell ref="F5:H5"/>
    <mergeCell ref="I5:K5"/>
    <mergeCell ref="I1:J1"/>
    <mergeCell ref="A3:K3"/>
    <mergeCell ref="A4:A6"/>
    <mergeCell ref="B4:B6"/>
    <mergeCell ref="C4:K4"/>
    <mergeCell ref="C5:E5"/>
  </mergeCells>
  <pageMargins left="0.31496062992125984" right="0.11811023622047245" top="0.74803149606299213" bottom="0.15748031496062992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S28"/>
  <sheetViews>
    <sheetView view="pageBreakPreview" zoomScale="89" zoomScaleNormal="100" zoomScaleSheetLayoutView="89" workbookViewId="0">
      <selection activeCell="C7" sqref="C7:D7"/>
    </sheetView>
  </sheetViews>
  <sheetFormatPr defaultRowHeight="15" x14ac:dyDescent="0.25"/>
  <cols>
    <col min="1" max="1" width="51.5703125" customWidth="1"/>
    <col min="2" max="2" width="6.5703125" customWidth="1"/>
    <col min="3" max="3" width="14.28515625" customWidth="1"/>
    <col min="4" max="4" width="17.140625" customWidth="1"/>
    <col min="5" max="5" width="15" customWidth="1"/>
    <col min="6" max="6" width="15.5703125" customWidth="1"/>
    <col min="7" max="7" width="18.5703125" customWidth="1"/>
    <col min="8" max="8" width="13" customWidth="1"/>
    <col min="9" max="149" width="9.140625" style="15"/>
  </cols>
  <sheetData>
    <row r="1" spans="1:227" x14ac:dyDescent="0.25">
      <c r="H1" s="58" t="s">
        <v>230</v>
      </c>
    </row>
    <row r="3" spans="1:227" ht="30.75" customHeight="1" thickBot="1" x14ac:dyDescent="0.3">
      <c r="A3" s="346" t="s">
        <v>164</v>
      </c>
      <c r="B3" s="346"/>
      <c r="C3" s="346"/>
      <c r="D3" s="346"/>
      <c r="E3" s="346"/>
      <c r="F3" s="346"/>
      <c r="G3" s="346"/>
      <c r="H3" s="346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</row>
    <row r="4" spans="1:227" ht="16.5" customHeight="1" thickBot="1" x14ac:dyDescent="0.3">
      <c r="A4" s="300" t="s">
        <v>19</v>
      </c>
      <c r="B4" s="302" t="s">
        <v>38</v>
      </c>
      <c r="C4" s="303" t="s">
        <v>100</v>
      </c>
      <c r="D4" s="303"/>
      <c r="E4" s="303"/>
      <c r="F4" s="303"/>
      <c r="G4" s="303"/>
      <c r="H4" s="303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</row>
    <row r="5" spans="1:227" ht="25.5" customHeight="1" thickBot="1" x14ac:dyDescent="0.3">
      <c r="A5" s="300"/>
      <c r="B5" s="302"/>
      <c r="C5" s="302" t="s">
        <v>138</v>
      </c>
      <c r="D5" s="302"/>
      <c r="E5" s="302" t="s">
        <v>135</v>
      </c>
      <c r="F5" s="302"/>
      <c r="G5" s="302" t="s">
        <v>136</v>
      </c>
      <c r="H5" s="302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</row>
    <row r="6" spans="1:227" ht="15.75" thickBot="1" x14ac:dyDescent="0.3">
      <c r="A6" s="270">
        <v>1</v>
      </c>
      <c r="B6" s="269">
        <v>2</v>
      </c>
      <c r="C6" s="303">
        <v>3</v>
      </c>
      <c r="D6" s="303"/>
      <c r="E6" s="303">
        <v>4</v>
      </c>
      <c r="F6" s="303"/>
      <c r="G6" s="303">
        <v>5</v>
      </c>
      <c r="H6" s="303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</row>
    <row r="7" spans="1:227" ht="27.75" customHeight="1" thickBot="1" x14ac:dyDescent="0.3">
      <c r="A7" s="97" t="s">
        <v>104</v>
      </c>
      <c r="B7" s="98">
        <v>300</v>
      </c>
      <c r="C7" s="397">
        <f>E7+G7</f>
        <v>2</v>
      </c>
      <c r="D7" s="398"/>
      <c r="E7" s="382">
        <v>1</v>
      </c>
      <c r="F7" s="383"/>
      <c r="G7" s="382">
        <v>1</v>
      </c>
      <c r="H7" s="383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</row>
    <row r="8" spans="1:227" ht="35.25" customHeight="1" thickBot="1" x14ac:dyDescent="0.3">
      <c r="A8" s="86" t="s">
        <v>105</v>
      </c>
      <c r="B8" s="87">
        <v>400</v>
      </c>
      <c r="C8" s="322">
        <f>E8+G8</f>
        <v>0</v>
      </c>
      <c r="D8" s="323"/>
      <c r="E8" s="322">
        <f>E10+E11+E12+E13+E14</f>
        <v>0</v>
      </c>
      <c r="F8" s="323"/>
      <c r="G8" s="322">
        <f>G10+G11+G12+G13+G14</f>
        <v>0</v>
      </c>
      <c r="H8" s="323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</row>
    <row r="9" spans="1:227" ht="15.75" x14ac:dyDescent="0.25">
      <c r="A9" s="85" t="s">
        <v>78</v>
      </c>
      <c r="B9" s="88"/>
      <c r="C9" s="394"/>
      <c r="D9" s="395"/>
      <c r="E9" s="331"/>
      <c r="F9" s="396"/>
      <c r="G9" s="331"/>
      <c r="H9" s="396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</row>
    <row r="10" spans="1:227" ht="15.75" x14ac:dyDescent="0.25">
      <c r="A10" s="66" t="s">
        <v>80</v>
      </c>
      <c r="B10" s="68" t="s">
        <v>106</v>
      </c>
      <c r="C10" s="324">
        <f>E10+G10</f>
        <v>0</v>
      </c>
      <c r="D10" s="325"/>
      <c r="E10" s="333"/>
      <c r="F10" s="393"/>
      <c r="G10" s="333"/>
      <c r="H10" s="393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</row>
    <row r="11" spans="1:227" ht="15.75" x14ac:dyDescent="0.25">
      <c r="A11" s="57" t="s">
        <v>81</v>
      </c>
      <c r="B11" s="70" t="s">
        <v>107</v>
      </c>
      <c r="C11" s="311">
        <f>E11+G11</f>
        <v>0</v>
      </c>
      <c r="D11" s="312"/>
      <c r="E11" s="316"/>
      <c r="F11" s="392"/>
      <c r="G11" s="316"/>
      <c r="H11" s="392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</row>
    <row r="12" spans="1:227" ht="15.75" x14ac:dyDescent="0.25">
      <c r="A12" s="57" t="s">
        <v>83</v>
      </c>
      <c r="B12" s="70" t="s">
        <v>108</v>
      </c>
      <c r="C12" s="311">
        <f>E12+G12</f>
        <v>0</v>
      </c>
      <c r="D12" s="312"/>
      <c r="E12" s="316"/>
      <c r="F12" s="392"/>
      <c r="G12" s="316"/>
      <c r="H12" s="392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</row>
    <row r="13" spans="1:227" ht="15.75" x14ac:dyDescent="0.25">
      <c r="A13" s="57" t="s">
        <v>85</v>
      </c>
      <c r="B13" s="70" t="s">
        <v>109</v>
      </c>
      <c r="C13" s="311">
        <f>E13+G13</f>
        <v>0</v>
      </c>
      <c r="D13" s="312"/>
      <c r="E13" s="316"/>
      <c r="F13" s="392"/>
      <c r="G13" s="316"/>
      <c r="H13" s="392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</row>
    <row r="14" spans="1:227" ht="16.5" thickBot="1" x14ac:dyDescent="0.3">
      <c r="A14" s="67" t="s">
        <v>87</v>
      </c>
      <c r="B14" s="71" t="s">
        <v>110</v>
      </c>
      <c r="C14" s="314">
        <f>E14+G14</f>
        <v>0</v>
      </c>
      <c r="D14" s="315"/>
      <c r="E14" s="318"/>
      <c r="F14" s="387"/>
      <c r="G14" s="318"/>
      <c r="H14" s="387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</row>
    <row r="16" spans="1:227" ht="15.75" thickBot="1" x14ac:dyDescent="0.3">
      <c r="A16" s="313" t="s">
        <v>111</v>
      </c>
      <c r="B16" s="313"/>
      <c r="C16" s="313"/>
      <c r="D16" s="313"/>
      <c r="E16" s="313"/>
      <c r="F16" s="313"/>
      <c r="G16" s="313"/>
      <c r="H16" s="313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</row>
    <row r="17" spans="1:149" ht="24.75" customHeight="1" thickBot="1" x14ac:dyDescent="0.3">
      <c r="A17" s="347" t="s">
        <v>19</v>
      </c>
      <c r="B17" s="338" t="s">
        <v>38</v>
      </c>
      <c r="C17" s="389" t="s">
        <v>100</v>
      </c>
      <c r="D17" s="390"/>
      <c r="E17" s="390"/>
      <c r="F17" s="390"/>
      <c r="G17" s="390"/>
      <c r="H17" s="391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</row>
    <row r="18" spans="1:149" ht="37.5" customHeight="1" thickBot="1" x14ac:dyDescent="0.3">
      <c r="A18" s="388"/>
      <c r="B18" s="339"/>
      <c r="C18" s="349" t="s">
        <v>137</v>
      </c>
      <c r="D18" s="350"/>
      <c r="E18" s="385" t="s">
        <v>135</v>
      </c>
      <c r="F18" s="386"/>
      <c r="G18" s="385" t="s">
        <v>136</v>
      </c>
      <c r="H18" s="386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</row>
    <row r="19" spans="1:149" ht="18.75" customHeight="1" thickBot="1" x14ac:dyDescent="0.3">
      <c r="A19" s="348"/>
      <c r="B19" s="339"/>
      <c r="C19" s="90" t="s">
        <v>124</v>
      </c>
      <c r="D19" s="90" t="s">
        <v>125</v>
      </c>
      <c r="E19" s="90" t="s">
        <v>124</v>
      </c>
      <c r="F19" s="74" t="s">
        <v>125</v>
      </c>
      <c r="G19" s="90" t="s">
        <v>124</v>
      </c>
      <c r="H19" s="92" t="s">
        <v>125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</row>
    <row r="20" spans="1:149" ht="14.25" customHeight="1" thickBot="1" x14ac:dyDescent="0.3">
      <c r="A20" s="81">
        <v>1</v>
      </c>
      <c r="B20" s="76">
        <v>2</v>
      </c>
      <c r="C20" s="78">
        <v>3</v>
      </c>
      <c r="D20" s="76">
        <v>4</v>
      </c>
      <c r="E20" s="75">
        <v>5</v>
      </c>
      <c r="F20" s="77">
        <v>6</v>
      </c>
      <c r="G20" s="78">
        <v>7</v>
      </c>
      <c r="H20" s="77">
        <v>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</row>
    <row r="21" spans="1:149" ht="27.75" customHeight="1" thickBot="1" x14ac:dyDescent="0.3">
      <c r="A21" s="79" t="s">
        <v>112</v>
      </c>
      <c r="B21" s="80" t="s">
        <v>113</v>
      </c>
      <c r="C21" s="123">
        <f>E21+G21</f>
        <v>0</v>
      </c>
      <c r="D21" s="124">
        <f>F21+H21</f>
        <v>0</v>
      </c>
      <c r="E21" s="126"/>
      <c r="F21" s="125"/>
      <c r="G21" s="126"/>
      <c r="H21" s="125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</row>
    <row r="22" spans="1:149" ht="38.25" customHeight="1" thickBot="1" x14ac:dyDescent="0.3">
      <c r="A22" s="79" t="s">
        <v>114</v>
      </c>
      <c r="B22" s="80" t="s">
        <v>115</v>
      </c>
      <c r="C22" s="123">
        <f t="shared" ref="C22:C26" si="0">E22+G22</f>
        <v>0</v>
      </c>
      <c r="D22" s="124">
        <f t="shared" ref="D22:D26" si="1">F22+H22</f>
        <v>0</v>
      </c>
      <c r="E22" s="126"/>
      <c r="F22" s="125"/>
      <c r="G22" s="126"/>
      <c r="H22" s="125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</row>
    <row r="23" spans="1:149" ht="52.5" customHeight="1" thickBot="1" x14ac:dyDescent="0.3">
      <c r="A23" s="79" t="s">
        <v>116</v>
      </c>
      <c r="B23" s="80" t="s">
        <v>117</v>
      </c>
      <c r="C23" s="123">
        <f t="shared" si="0"/>
        <v>0</v>
      </c>
      <c r="D23" s="124">
        <f t="shared" si="1"/>
        <v>0</v>
      </c>
      <c r="E23" s="126"/>
      <c r="F23" s="125"/>
      <c r="G23" s="126"/>
      <c r="H23" s="125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</row>
    <row r="24" spans="1:149" ht="49.5" customHeight="1" thickBot="1" x14ac:dyDescent="0.3">
      <c r="A24" s="79" t="s">
        <v>118</v>
      </c>
      <c r="B24" s="80" t="s">
        <v>119</v>
      </c>
      <c r="C24" s="123">
        <f t="shared" si="0"/>
        <v>0</v>
      </c>
      <c r="D24" s="124">
        <f t="shared" si="1"/>
        <v>0</v>
      </c>
      <c r="E24" s="126"/>
      <c r="F24" s="125"/>
      <c r="G24" s="126"/>
      <c r="H24" s="125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</row>
    <row r="25" spans="1:149" ht="38.25" customHeight="1" thickBot="1" x14ac:dyDescent="0.3">
      <c r="A25" s="79" t="s">
        <v>120</v>
      </c>
      <c r="B25" s="80" t="s">
        <v>121</v>
      </c>
      <c r="C25" s="123">
        <f t="shared" si="0"/>
        <v>0</v>
      </c>
      <c r="D25" s="124">
        <f t="shared" si="1"/>
        <v>0</v>
      </c>
      <c r="E25" s="126"/>
      <c r="F25" s="125"/>
      <c r="G25" s="126"/>
      <c r="H25" s="1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</row>
    <row r="26" spans="1:149" ht="57.75" customHeight="1" thickBot="1" x14ac:dyDescent="0.3">
      <c r="A26" s="82" t="s">
        <v>122</v>
      </c>
      <c r="B26" s="80" t="s">
        <v>123</v>
      </c>
      <c r="C26" s="123">
        <f t="shared" si="0"/>
        <v>0</v>
      </c>
      <c r="D26" s="124">
        <f t="shared" si="1"/>
        <v>0</v>
      </c>
      <c r="E26" s="126"/>
      <c r="F26" s="125"/>
      <c r="G26" s="126"/>
      <c r="H26" s="125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</row>
    <row r="28" spans="1:149" ht="24.75" customHeight="1" x14ac:dyDescent="0.25">
      <c r="A28" s="359" t="s">
        <v>95</v>
      </c>
      <c r="B28" s="359"/>
      <c r="C28" s="359"/>
      <c r="D28" s="359"/>
      <c r="E28" s="359"/>
      <c r="F28" s="359"/>
      <c r="G28" s="359"/>
      <c r="H28" s="359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</row>
  </sheetData>
  <sheetProtection sheet="1" objects="1" scenarios="1"/>
  <mergeCells count="42">
    <mergeCell ref="A3:H3"/>
    <mergeCell ref="A4:A5"/>
    <mergeCell ref="B4:B5"/>
    <mergeCell ref="C4:H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A28:H28"/>
    <mergeCell ref="G18:H18"/>
    <mergeCell ref="C14:D14"/>
    <mergeCell ref="E14:F14"/>
    <mergeCell ref="G14:H14"/>
    <mergeCell ref="A16:H16"/>
    <mergeCell ref="A17:A19"/>
    <mergeCell ref="B17:B19"/>
    <mergeCell ref="C17:H17"/>
    <mergeCell ref="C18:D18"/>
    <mergeCell ref="E18:F18"/>
  </mergeCells>
  <pageMargins left="0.70866141732283472" right="0.11811023622047245" top="0.55118110236220474" bottom="0.15748031496062992" header="0.31496062992125984" footer="0.31496062992125984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view="pageBreakPreview" topLeftCell="C1" zoomScale="93" zoomScaleNormal="100" zoomScaleSheetLayoutView="93" workbookViewId="0">
      <selection activeCell="H28" sqref="H28"/>
    </sheetView>
  </sheetViews>
  <sheetFormatPr defaultRowHeight="15" x14ac:dyDescent="0.25"/>
  <cols>
    <col min="1" max="1" width="69.7109375" customWidth="1"/>
    <col min="2" max="2" width="4.85546875" customWidth="1"/>
    <col min="3" max="3" width="17.28515625" customWidth="1"/>
    <col min="4" max="4" width="14.85546875" customWidth="1"/>
    <col min="5" max="5" width="19.28515625" customWidth="1"/>
    <col min="6" max="6" width="14.85546875" customWidth="1"/>
    <col min="7" max="7" width="18.28515625" customWidth="1"/>
    <col min="8" max="8" width="14.5703125" customWidth="1"/>
    <col min="9" max="9" width="19.85546875" customWidth="1"/>
    <col min="10" max="10" width="18.7109375" customWidth="1"/>
  </cols>
  <sheetData>
    <row r="1" spans="1:10" x14ac:dyDescent="0.25">
      <c r="J1" s="58" t="s">
        <v>192</v>
      </c>
    </row>
    <row r="2" spans="1:10" ht="15.75" thickBot="1" x14ac:dyDescent="0.3">
      <c r="A2" s="299" t="s">
        <v>18</v>
      </c>
      <c r="B2" s="299"/>
      <c r="C2" s="299"/>
      <c r="D2" s="299"/>
      <c r="E2" s="299"/>
      <c r="F2" s="299"/>
      <c r="G2" s="299"/>
      <c r="H2" s="299"/>
      <c r="I2" s="299"/>
      <c r="J2" s="299"/>
    </row>
    <row r="3" spans="1:10" ht="15" customHeight="1" thickBot="1" x14ac:dyDescent="0.3">
      <c r="A3" s="300" t="s">
        <v>19</v>
      </c>
      <c r="B3" s="301" t="s">
        <v>38</v>
      </c>
      <c r="C3" s="303" t="s">
        <v>66</v>
      </c>
      <c r="D3" s="303"/>
      <c r="E3" s="303"/>
      <c r="F3" s="303"/>
      <c r="G3" s="303"/>
      <c r="H3" s="303"/>
      <c r="I3" s="303"/>
      <c r="J3" s="303"/>
    </row>
    <row r="4" spans="1:10" ht="53.25" customHeight="1" thickBot="1" x14ac:dyDescent="0.3">
      <c r="A4" s="300"/>
      <c r="B4" s="301"/>
      <c r="C4" s="302" t="s">
        <v>193</v>
      </c>
      <c r="D4" s="302"/>
      <c r="E4" s="358" t="s">
        <v>194</v>
      </c>
      <c r="F4" s="302"/>
      <c r="G4" s="302" t="s">
        <v>195</v>
      </c>
      <c r="H4" s="302"/>
      <c r="I4" s="302" t="s">
        <v>196</v>
      </c>
      <c r="J4" s="302"/>
    </row>
    <row r="5" spans="1:10" ht="30.75" customHeight="1" thickBot="1" x14ac:dyDescent="0.3">
      <c r="A5" s="300"/>
      <c r="B5" s="301"/>
      <c r="C5" s="211" t="s">
        <v>63</v>
      </c>
      <c r="D5" s="211" t="s">
        <v>64</v>
      </c>
      <c r="E5" s="211" t="s">
        <v>63</v>
      </c>
      <c r="F5" s="211" t="s">
        <v>64</v>
      </c>
      <c r="G5" s="211" t="s">
        <v>63</v>
      </c>
      <c r="H5" s="211" t="s">
        <v>64</v>
      </c>
      <c r="I5" s="211" t="s">
        <v>63</v>
      </c>
      <c r="J5" s="211" t="s">
        <v>64</v>
      </c>
    </row>
    <row r="6" spans="1:10" ht="15.75" thickBot="1" x14ac:dyDescent="0.3">
      <c r="A6" s="212">
        <v>1</v>
      </c>
      <c r="B6" s="212">
        <v>2</v>
      </c>
      <c r="C6" s="212">
        <v>3</v>
      </c>
      <c r="D6" s="212">
        <v>4</v>
      </c>
      <c r="E6" s="212">
        <v>5</v>
      </c>
      <c r="F6" s="212">
        <v>6</v>
      </c>
      <c r="G6" s="212">
        <v>7</v>
      </c>
      <c r="H6" s="212">
        <v>8</v>
      </c>
      <c r="I6" s="212">
        <v>9</v>
      </c>
      <c r="J6" s="212">
        <v>10</v>
      </c>
    </row>
    <row r="7" spans="1:10" s="89" customFormat="1" ht="35.25" customHeight="1" thickBot="1" x14ac:dyDescent="0.3">
      <c r="A7" s="218" t="s">
        <v>20</v>
      </c>
      <c r="B7" s="35" t="s">
        <v>39</v>
      </c>
      <c r="C7" s="204" t="s">
        <v>65</v>
      </c>
      <c r="D7" s="244"/>
      <c r="E7" s="204" t="s">
        <v>65</v>
      </c>
      <c r="F7" s="244"/>
      <c r="G7" s="204" t="s">
        <v>65</v>
      </c>
      <c r="H7" s="244"/>
      <c r="I7" s="204" t="s">
        <v>65</v>
      </c>
      <c r="J7" s="244"/>
    </row>
    <row r="8" spans="1:10" s="89" customFormat="1" ht="15.75" x14ac:dyDescent="0.25">
      <c r="A8" s="219" t="s">
        <v>21</v>
      </c>
      <c r="B8" s="69"/>
      <c r="C8" s="205"/>
      <c r="D8" s="148"/>
      <c r="E8" s="205"/>
      <c r="F8" s="148"/>
      <c r="G8" s="205"/>
      <c r="H8" s="148"/>
      <c r="I8" s="205"/>
      <c r="J8" s="148"/>
    </row>
    <row r="9" spans="1:10" s="89" customFormat="1" ht="15.75" x14ac:dyDescent="0.25">
      <c r="A9" s="256" t="s">
        <v>22</v>
      </c>
      <c r="B9" s="31" t="s">
        <v>40</v>
      </c>
      <c r="C9" s="207" t="s">
        <v>65</v>
      </c>
      <c r="D9" s="181"/>
      <c r="E9" s="207" t="s">
        <v>65</v>
      </c>
      <c r="F9" s="181"/>
      <c r="G9" s="207" t="s">
        <v>65</v>
      </c>
      <c r="H9" s="181"/>
      <c r="I9" s="207" t="s">
        <v>65</v>
      </c>
      <c r="J9" s="181"/>
    </row>
    <row r="10" spans="1:10" s="89" customFormat="1" ht="16.5" thickBot="1" x14ac:dyDescent="0.3">
      <c r="A10" s="221" t="s">
        <v>23</v>
      </c>
      <c r="B10" s="29" t="s">
        <v>41</v>
      </c>
      <c r="C10" s="205" t="s">
        <v>65</v>
      </c>
      <c r="D10" s="243"/>
      <c r="E10" s="205" t="s">
        <v>65</v>
      </c>
      <c r="F10" s="243"/>
      <c r="G10" s="205" t="s">
        <v>65</v>
      </c>
      <c r="H10" s="243"/>
      <c r="I10" s="205" t="s">
        <v>65</v>
      </c>
      <c r="J10" s="243"/>
    </row>
    <row r="11" spans="1:10" s="89" customFormat="1" ht="30.75" customHeight="1" thickBot="1" x14ac:dyDescent="0.3">
      <c r="A11" s="218" t="s">
        <v>70</v>
      </c>
      <c r="B11" s="35" t="s">
        <v>42</v>
      </c>
      <c r="C11" s="204" t="s">
        <v>65</v>
      </c>
      <c r="D11" s="244"/>
      <c r="E11" s="204" t="s">
        <v>65</v>
      </c>
      <c r="F11" s="244"/>
      <c r="G11" s="204" t="s">
        <v>65</v>
      </c>
      <c r="H11" s="244"/>
      <c r="I11" s="204" t="s">
        <v>65</v>
      </c>
      <c r="J11" s="244">
        <v>119</v>
      </c>
    </row>
    <row r="12" spans="1:10" s="89" customFormat="1" ht="15.75" x14ac:dyDescent="0.25">
      <c r="A12" s="219" t="s">
        <v>21</v>
      </c>
      <c r="B12" s="230"/>
      <c r="C12" s="259"/>
      <c r="D12" s="159"/>
      <c r="E12" s="259"/>
      <c r="F12" s="159"/>
      <c r="G12" s="259"/>
      <c r="H12" s="159"/>
      <c r="I12" s="259"/>
      <c r="J12" s="159"/>
    </row>
    <row r="13" spans="1:10" s="89" customFormat="1" ht="15.75" x14ac:dyDescent="0.25">
      <c r="A13" s="229" t="s">
        <v>24</v>
      </c>
      <c r="B13" s="220" t="s">
        <v>43</v>
      </c>
      <c r="C13" s="260" t="s">
        <v>65</v>
      </c>
      <c r="D13" s="184"/>
      <c r="E13" s="260" t="s">
        <v>65</v>
      </c>
      <c r="F13" s="184"/>
      <c r="G13" s="260" t="s">
        <v>65</v>
      </c>
      <c r="H13" s="184"/>
      <c r="I13" s="260" t="s">
        <v>65</v>
      </c>
      <c r="J13" s="184"/>
    </row>
    <row r="14" spans="1:10" s="89" customFormat="1" ht="15.75" x14ac:dyDescent="0.25">
      <c r="A14" s="229" t="s">
        <v>25</v>
      </c>
      <c r="B14" s="220" t="s">
        <v>44</v>
      </c>
      <c r="C14" s="260" t="s">
        <v>65</v>
      </c>
      <c r="D14" s="184"/>
      <c r="E14" s="260" t="s">
        <v>65</v>
      </c>
      <c r="F14" s="184"/>
      <c r="G14" s="260" t="s">
        <v>65</v>
      </c>
      <c r="H14" s="184"/>
      <c r="I14" s="260" t="s">
        <v>65</v>
      </c>
      <c r="J14" s="184"/>
    </row>
    <row r="15" spans="1:10" s="89" customFormat="1" ht="15.75" x14ac:dyDescent="0.25">
      <c r="A15" s="229" t="s">
        <v>26</v>
      </c>
      <c r="B15" s="220" t="s">
        <v>45</v>
      </c>
      <c r="C15" s="260" t="s">
        <v>65</v>
      </c>
      <c r="D15" s="184"/>
      <c r="E15" s="260" t="s">
        <v>65</v>
      </c>
      <c r="F15" s="184"/>
      <c r="G15" s="260" t="s">
        <v>65</v>
      </c>
      <c r="H15" s="184"/>
      <c r="I15" s="260" t="s">
        <v>65</v>
      </c>
      <c r="J15" s="184"/>
    </row>
    <row r="16" spans="1:10" s="89" customFormat="1" ht="16.5" thickBot="1" x14ac:dyDescent="0.3">
      <c r="A16" s="221" t="s">
        <v>23</v>
      </c>
      <c r="B16" s="231" t="s">
        <v>46</v>
      </c>
      <c r="C16" s="259" t="s">
        <v>65</v>
      </c>
      <c r="D16" s="159"/>
      <c r="E16" s="259" t="s">
        <v>65</v>
      </c>
      <c r="F16" s="159"/>
      <c r="G16" s="259" t="s">
        <v>65</v>
      </c>
      <c r="H16" s="159"/>
      <c r="I16" s="259" t="s">
        <v>65</v>
      </c>
      <c r="J16" s="159"/>
    </row>
    <row r="17" spans="1:10" s="89" customFormat="1" ht="25.5" customHeight="1" thickBot="1" x14ac:dyDescent="0.3">
      <c r="A17" s="218" t="s">
        <v>27</v>
      </c>
      <c r="B17" s="35" t="s">
        <v>47</v>
      </c>
      <c r="C17" s="204" t="s">
        <v>65</v>
      </c>
      <c r="D17" s="244"/>
      <c r="E17" s="204" t="s">
        <v>65</v>
      </c>
      <c r="F17" s="244">
        <v>136</v>
      </c>
      <c r="G17" s="204" t="s">
        <v>65</v>
      </c>
      <c r="H17" s="244">
        <v>574</v>
      </c>
      <c r="I17" s="204" t="s">
        <v>65</v>
      </c>
      <c r="J17" s="244"/>
    </row>
    <row r="18" spans="1:10" s="89" customFormat="1" ht="30" customHeight="1" thickBot="1" x14ac:dyDescent="0.3">
      <c r="A18" s="218" t="s">
        <v>28</v>
      </c>
      <c r="B18" s="35" t="s">
        <v>48</v>
      </c>
      <c r="C18" s="204" t="s">
        <v>65</v>
      </c>
      <c r="D18" s="244"/>
      <c r="E18" s="204" t="s">
        <v>65</v>
      </c>
      <c r="F18" s="244"/>
      <c r="G18" s="204" t="s">
        <v>65</v>
      </c>
      <c r="H18" s="244"/>
      <c r="I18" s="204" t="s">
        <v>65</v>
      </c>
      <c r="J18" s="244"/>
    </row>
    <row r="19" spans="1:10" s="89" customFormat="1" ht="32.25" customHeight="1" thickBot="1" x14ac:dyDescent="0.3">
      <c r="A19" s="218" t="s">
        <v>29</v>
      </c>
      <c r="B19" s="35" t="s">
        <v>49</v>
      </c>
      <c r="C19" s="208">
        <v>229</v>
      </c>
      <c r="D19" s="242">
        <f>D7+D11+D17+D18</f>
        <v>0</v>
      </c>
      <c r="E19" s="208">
        <v>189</v>
      </c>
      <c r="F19" s="242">
        <f>F7+F11+F17+F18</f>
        <v>136</v>
      </c>
      <c r="G19" s="208">
        <v>839</v>
      </c>
      <c r="H19" s="242">
        <f>H7+H11+H17+H18</f>
        <v>574</v>
      </c>
      <c r="I19" s="208">
        <v>151</v>
      </c>
      <c r="J19" s="242">
        <f>J7+J11+J17+J18</f>
        <v>119</v>
      </c>
    </row>
    <row r="20" spans="1:10" s="89" customFormat="1" ht="27" customHeight="1" thickBot="1" x14ac:dyDescent="0.3">
      <c r="A20" s="218" t="s">
        <v>71</v>
      </c>
      <c r="B20" s="35" t="s">
        <v>50</v>
      </c>
      <c r="C20" s="208"/>
      <c r="D20" s="244"/>
      <c r="E20" s="208"/>
      <c r="F20" s="244"/>
      <c r="G20" s="208"/>
      <c r="H20" s="244"/>
      <c r="I20" s="208"/>
      <c r="J20" s="244"/>
    </row>
    <row r="21" spans="1:10" s="89" customFormat="1" ht="15.75" x14ac:dyDescent="0.25">
      <c r="A21" s="219" t="s">
        <v>30</v>
      </c>
      <c r="B21" s="230"/>
      <c r="C21" s="261"/>
      <c r="D21" s="159"/>
      <c r="E21" s="261"/>
      <c r="F21" s="159"/>
      <c r="G21" s="261"/>
      <c r="H21" s="159"/>
      <c r="I21" s="261"/>
      <c r="J21" s="159"/>
    </row>
    <row r="22" spans="1:10" s="89" customFormat="1" ht="15.75" x14ac:dyDescent="0.25">
      <c r="A22" s="229" t="s">
        <v>31</v>
      </c>
      <c r="B22" s="220" t="s">
        <v>51</v>
      </c>
      <c r="C22" s="260" t="s">
        <v>65</v>
      </c>
      <c r="D22" s="184"/>
      <c r="E22" s="260" t="s">
        <v>65</v>
      </c>
      <c r="F22" s="184"/>
      <c r="G22" s="260" t="s">
        <v>65</v>
      </c>
      <c r="H22" s="184"/>
      <c r="I22" s="260" t="s">
        <v>65</v>
      </c>
      <c r="J22" s="184"/>
    </row>
    <row r="23" spans="1:10" s="89" customFormat="1" ht="15.75" x14ac:dyDescent="0.25">
      <c r="A23" s="254" t="s">
        <v>32</v>
      </c>
      <c r="B23" s="250" t="s">
        <v>52</v>
      </c>
      <c r="C23" s="262" t="s">
        <v>65</v>
      </c>
      <c r="D23" s="263"/>
      <c r="E23" s="262" t="s">
        <v>65</v>
      </c>
      <c r="F23" s="263"/>
      <c r="G23" s="262" t="s">
        <v>65</v>
      </c>
      <c r="H23" s="263"/>
      <c r="I23" s="262" t="s">
        <v>65</v>
      </c>
      <c r="J23" s="263">
        <f>J25+J26</f>
        <v>0</v>
      </c>
    </row>
    <row r="24" spans="1:10" s="89" customFormat="1" ht="15.75" x14ac:dyDescent="0.25">
      <c r="A24" s="255" t="s">
        <v>21</v>
      </c>
      <c r="B24" s="251"/>
      <c r="C24" s="259"/>
      <c r="D24" s="159"/>
      <c r="E24" s="259"/>
      <c r="F24" s="159"/>
      <c r="G24" s="259"/>
      <c r="H24" s="159"/>
      <c r="I24" s="259"/>
      <c r="J24" s="159"/>
    </row>
    <row r="25" spans="1:10" s="89" customFormat="1" ht="15.75" x14ac:dyDescent="0.25">
      <c r="A25" s="229" t="s">
        <v>33</v>
      </c>
      <c r="B25" s="220" t="s">
        <v>53</v>
      </c>
      <c r="C25" s="260" t="s">
        <v>65</v>
      </c>
      <c r="D25" s="184"/>
      <c r="E25" s="260" t="s">
        <v>65</v>
      </c>
      <c r="F25" s="184"/>
      <c r="G25" s="260" t="s">
        <v>65</v>
      </c>
      <c r="H25" s="184"/>
      <c r="I25" s="260" t="s">
        <v>65</v>
      </c>
      <c r="J25" s="184"/>
    </row>
    <row r="26" spans="1:10" s="89" customFormat="1" ht="16.5" thickBot="1" x14ac:dyDescent="0.3">
      <c r="A26" s="255" t="s">
        <v>34</v>
      </c>
      <c r="B26" s="252" t="s">
        <v>54</v>
      </c>
      <c r="C26" s="259" t="s">
        <v>65</v>
      </c>
      <c r="D26" s="159"/>
      <c r="E26" s="259" t="s">
        <v>65</v>
      </c>
      <c r="F26" s="159"/>
      <c r="G26" s="259" t="s">
        <v>65</v>
      </c>
      <c r="H26" s="159"/>
      <c r="I26" s="259" t="s">
        <v>65</v>
      </c>
      <c r="J26" s="159"/>
    </row>
    <row r="27" spans="1:10" s="89" customFormat="1" ht="22.5" customHeight="1" thickBot="1" x14ac:dyDescent="0.3">
      <c r="A27" s="218" t="s">
        <v>69</v>
      </c>
      <c r="B27" s="164" t="s">
        <v>55</v>
      </c>
      <c r="C27" s="249">
        <v>57</v>
      </c>
      <c r="D27" s="244"/>
      <c r="E27" s="249">
        <v>128</v>
      </c>
      <c r="F27" s="244">
        <v>65</v>
      </c>
      <c r="G27" s="249">
        <v>329</v>
      </c>
      <c r="H27" s="244">
        <v>224</v>
      </c>
      <c r="I27" s="249">
        <v>91</v>
      </c>
      <c r="J27" s="244">
        <v>58</v>
      </c>
    </row>
    <row r="28" spans="1:10" s="89" customFormat="1" ht="15.75" x14ac:dyDescent="0.25">
      <c r="A28" s="219" t="s">
        <v>30</v>
      </c>
      <c r="B28" s="253"/>
      <c r="C28" s="210"/>
      <c r="D28" s="148"/>
      <c r="E28" s="210"/>
      <c r="F28" s="148"/>
      <c r="G28" s="210"/>
      <c r="H28" s="148"/>
      <c r="I28" s="210"/>
      <c r="J28" s="148"/>
    </row>
    <row r="29" spans="1:10" s="89" customFormat="1" ht="15.75" x14ac:dyDescent="0.25">
      <c r="A29" s="229" t="s">
        <v>35</v>
      </c>
      <c r="B29" s="220" t="s">
        <v>56</v>
      </c>
      <c r="C29" s="260" t="s">
        <v>65</v>
      </c>
      <c r="D29" s="184"/>
      <c r="E29" s="260" t="s">
        <v>65</v>
      </c>
      <c r="F29" s="184"/>
      <c r="G29" s="260" t="s">
        <v>65</v>
      </c>
      <c r="H29" s="184"/>
      <c r="I29" s="260" t="s">
        <v>65</v>
      </c>
      <c r="J29" s="184"/>
    </row>
    <row r="30" spans="1:10" s="89" customFormat="1" ht="15.75" x14ac:dyDescent="0.25">
      <c r="A30" s="255" t="s">
        <v>21</v>
      </c>
      <c r="B30" s="251"/>
      <c r="C30" s="259"/>
      <c r="D30" s="159"/>
      <c r="E30" s="259"/>
      <c r="F30" s="159"/>
      <c r="G30" s="259"/>
      <c r="H30" s="159"/>
      <c r="I30" s="259"/>
      <c r="J30" s="159"/>
    </row>
    <row r="31" spans="1:10" s="89" customFormat="1" ht="15.75" x14ac:dyDescent="0.25">
      <c r="A31" s="229" t="s">
        <v>33</v>
      </c>
      <c r="B31" s="220" t="s">
        <v>57</v>
      </c>
      <c r="C31" s="260" t="s">
        <v>65</v>
      </c>
      <c r="D31" s="184"/>
      <c r="E31" s="260" t="s">
        <v>65</v>
      </c>
      <c r="F31" s="184"/>
      <c r="G31" s="260" t="s">
        <v>65</v>
      </c>
      <c r="H31" s="184"/>
      <c r="I31" s="260" t="s">
        <v>65</v>
      </c>
      <c r="J31" s="184"/>
    </row>
    <row r="32" spans="1:10" s="89" customFormat="1" ht="16.5" customHeight="1" x14ac:dyDescent="0.25">
      <c r="A32" s="254" t="s">
        <v>34</v>
      </c>
      <c r="B32" s="250" t="s">
        <v>58</v>
      </c>
      <c r="C32" s="262" t="s">
        <v>65</v>
      </c>
      <c r="D32" s="263"/>
      <c r="E32" s="262" t="s">
        <v>65</v>
      </c>
      <c r="F32" s="263"/>
      <c r="G32" s="262" t="s">
        <v>65</v>
      </c>
      <c r="H32" s="263"/>
      <c r="I32" s="262" t="s">
        <v>65</v>
      </c>
      <c r="J32" s="263"/>
    </row>
    <row r="33" spans="1:10" s="89" customFormat="1" ht="15.75" customHeight="1" x14ac:dyDescent="0.25">
      <c r="A33" s="254" t="s">
        <v>36</v>
      </c>
      <c r="B33" s="250" t="s">
        <v>59</v>
      </c>
      <c r="C33" s="262" t="s">
        <v>65</v>
      </c>
      <c r="D33" s="263"/>
      <c r="E33" s="262" t="s">
        <v>65</v>
      </c>
      <c r="F33" s="263"/>
      <c r="G33" s="262" t="s">
        <v>65</v>
      </c>
      <c r="H33" s="263"/>
      <c r="I33" s="262" t="s">
        <v>65</v>
      </c>
      <c r="J33" s="263"/>
    </row>
    <row r="34" spans="1:10" s="89" customFormat="1" ht="16.5" thickBot="1" x14ac:dyDescent="0.3">
      <c r="A34" s="255" t="s">
        <v>37</v>
      </c>
      <c r="B34" s="252" t="s">
        <v>60</v>
      </c>
      <c r="C34" s="259" t="s">
        <v>65</v>
      </c>
      <c r="D34" s="159"/>
      <c r="E34" s="259" t="s">
        <v>65</v>
      </c>
      <c r="F34" s="159"/>
      <c r="G34" s="259" t="s">
        <v>65</v>
      </c>
      <c r="H34" s="159"/>
      <c r="I34" s="259" t="s">
        <v>65</v>
      </c>
      <c r="J34" s="159"/>
    </row>
    <row r="35" spans="1:10" s="89" customFormat="1" ht="38.25" customHeight="1" thickBot="1" x14ac:dyDescent="0.3">
      <c r="A35" s="218" t="s">
        <v>68</v>
      </c>
      <c r="B35" s="119" t="s">
        <v>61</v>
      </c>
      <c r="C35" s="248">
        <f t="shared" ref="C35:J35" si="0">C19+C20+C27</f>
        <v>286</v>
      </c>
      <c r="D35" s="242">
        <f t="shared" si="0"/>
        <v>0</v>
      </c>
      <c r="E35" s="248">
        <f t="shared" si="0"/>
        <v>317</v>
      </c>
      <c r="F35" s="242">
        <f t="shared" si="0"/>
        <v>201</v>
      </c>
      <c r="G35" s="248">
        <f t="shared" si="0"/>
        <v>1168</v>
      </c>
      <c r="H35" s="242">
        <f t="shared" si="0"/>
        <v>798</v>
      </c>
      <c r="I35" s="248">
        <f t="shared" si="0"/>
        <v>242</v>
      </c>
      <c r="J35" s="242">
        <f t="shared" si="0"/>
        <v>177</v>
      </c>
    </row>
    <row r="37" spans="1:10" x14ac:dyDescent="0.25">
      <c r="A37" s="62" t="s">
        <v>67</v>
      </c>
    </row>
  </sheetData>
  <sheetProtection sheet="1" objects="1" scenarios="1"/>
  <mergeCells count="8">
    <mergeCell ref="A2:J2"/>
    <mergeCell ref="A3:A5"/>
    <mergeCell ref="B3:B5"/>
    <mergeCell ref="C3:J3"/>
    <mergeCell ref="C4:D4"/>
    <mergeCell ref="E4:F4"/>
    <mergeCell ref="G4:H4"/>
    <mergeCell ref="I4:J4"/>
  </mergeCells>
  <pageMargins left="0.31496062992125984" right="0.11811023622047245" top="0.55118110236220474" bottom="0.15748031496062992" header="0.31496062992125984" footer="0.31496062992125984"/>
  <pageSetup paperSize="9" scale="6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21"/>
  <sheetViews>
    <sheetView view="pageBreakPreview" topLeftCell="A4" zoomScaleNormal="100" zoomScaleSheetLayoutView="100" workbookViewId="0">
      <selection activeCell="K17" sqref="K17"/>
    </sheetView>
  </sheetViews>
  <sheetFormatPr defaultRowHeight="15" x14ac:dyDescent="0.25"/>
  <cols>
    <col min="1" max="1" width="37.7109375" customWidth="1"/>
    <col min="2" max="2" width="6.7109375" customWidth="1"/>
    <col min="3" max="3" width="13" customWidth="1"/>
    <col min="4" max="4" width="11.140625" customWidth="1"/>
    <col min="5" max="5" width="8.85546875" customWidth="1"/>
    <col min="6" max="6" width="11.140625" customWidth="1"/>
    <col min="9" max="9" width="11" customWidth="1"/>
    <col min="10" max="10" width="10.140625" customWidth="1"/>
    <col min="12" max="12" width="12.140625" customWidth="1"/>
    <col min="13" max="13" width="9.85546875" customWidth="1"/>
    <col min="14" max="14" width="10.28515625" customWidth="1"/>
  </cols>
  <sheetData>
    <row r="1" spans="1:191" x14ac:dyDescent="0.25">
      <c r="M1" s="307" t="s">
        <v>178</v>
      </c>
      <c r="N1" s="307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</row>
    <row r="2" spans="1:191" ht="5.25" customHeight="1" x14ac:dyDescent="0.25"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</row>
    <row r="3" spans="1:191" ht="15.75" thickBot="1" x14ac:dyDescent="0.3">
      <c r="A3" s="299" t="s">
        <v>73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</row>
    <row r="4" spans="1:191" ht="21" customHeight="1" thickBot="1" x14ac:dyDescent="0.3">
      <c r="A4" s="399" t="s">
        <v>19</v>
      </c>
      <c r="B4" s="402" t="s">
        <v>38</v>
      </c>
      <c r="C4" s="405" t="s">
        <v>100</v>
      </c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7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</row>
    <row r="5" spans="1:191" ht="56.25" customHeight="1" thickBot="1" x14ac:dyDescent="0.3">
      <c r="A5" s="400"/>
      <c r="B5" s="403"/>
      <c r="C5" s="302" t="s">
        <v>179</v>
      </c>
      <c r="D5" s="302"/>
      <c r="E5" s="302"/>
      <c r="F5" s="302" t="s">
        <v>180</v>
      </c>
      <c r="G5" s="302"/>
      <c r="H5" s="302"/>
      <c r="I5" s="302" t="s">
        <v>181</v>
      </c>
      <c r="J5" s="302"/>
      <c r="K5" s="302"/>
      <c r="L5" s="302" t="s">
        <v>182</v>
      </c>
      <c r="M5" s="302"/>
      <c r="N5" s="302"/>
      <c r="O5" s="16"/>
      <c r="P5" s="16"/>
      <c r="Q5" s="16"/>
      <c r="R5" s="16"/>
      <c r="S5" s="16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</row>
    <row r="6" spans="1:191" ht="75" customHeight="1" thickBot="1" x14ac:dyDescent="0.3">
      <c r="A6" s="401"/>
      <c r="B6" s="404"/>
      <c r="C6" s="94" t="s">
        <v>97</v>
      </c>
      <c r="D6" s="94" t="s">
        <v>98</v>
      </c>
      <c r="E6" s="94" t="s">
        <v>99</v>
      </c>
      <c r="F6" s="94" t="s">
        <v>97</v>
      </c>
      <c r="G6" s="94" t="s">
        <v>98</v>
      </c>
      <c r="H6" s="94" t="s">
        <v>99</v>
      </c>
      <c r="I6" s="94" t="s">
        <v>97</v>
      </c>
      <c r="J6" s="94" t="s">
        <v>98</v>
      </c>
      <c r="K6" s="94" t="s">
        <v>99</v>
      </c>
      <c r="L6" s="94" t="s">
        <v>97</v>
      </c>
      <c r="M6" s="94" t="s">
        <v>98</v>
      </c>
      <c r="N6" s="94" t="s">
        <v>99</v>
      </c>
      <c r="O6" s="49"/>
      <c r="P6" s="49"/>
      <c r="Q6" s="49"/>
      <c r="R6" s="49"/>
      <c r="S6" s="49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</row>
    <row r="7" spans="1:191" ht="14.25" customHeight="1" thickBot="1" x14ac:dyDescent="0.3">
      <c r="A7" s="91">
        <v>1</v>
      </c>
      <c r="B7" s="95">
        <v>2</v>
      </c>
      <c r="C7" s="96">
        <v>3</v>
      </c>
      <c r="D7" s="95">
        <v>4</v>
      </c>
      <c r="E7" s="95">
        <v>5</v>
      </c>
      <c r="F7" s="95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51"/>
      <c r="P7" s="51"/>
      <c r="Q7" s="51"/>
      <c r="R7" s="51"/>
      <c r="S7" s="51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</row>
    <row r="8" spans="1:191" ht="18" customHeight="1" thickBot="1" x14ac:dyDescent="0.3">
      <c r="A8" s="34" t="s">
        <v>74</v>
      </c>
      <c r="B8" s="35" t="s">
        <v>75</v>
      </c>
      <c r="C8" s="154"/>
      <c r="D8" s="154"/>
      <c r="E8" s="155"/>
      <c r="F8" s="154"/>
      <c r="G8" s="154"/>
      <c r="H8" s="155"/>
      <c r="I8" s="154"/>
      <c r="J8" s="154"/>
      <c r="K8" s="155"/>
      <c r="L8" s="154"/>
      <c r="M8" s="154"/>
      <c r="N8" s="15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</row>
    <row r="9" spans="1:191" ht="32.25" customHeight="1" thickBot="1" x14ac:dyDescent="0.3">
      <c r="A9" s="34" t="s">
        <v>76</v>
      </c>
      <c r="B9" s="35" t="s">
        <v>77</v>
      </c>
      <c r="C9" s="154">
        <v>1</v>
      </c>
      <c r="D9" s="154"/>
      <c r="E9" s="155"/>
      <c r="F9" s="154"/>
      <c r="G9" s="154"/>
      <c r="H9" s="155"/>
      <c r="I9" s="154"/>
      <c r="J9" s="154"/>
      <c r="K9" s="155"/>
      <c r="L9" s="154">
        <v>1</v>
      </c>
      <c r="M9" s="154">
        <v>1</v>
      </c>
      <c r="N9" s="155">
        <v>1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</row>
    <row r="10" spans="1:191" ht="15.75" x14ac:dyDescent="0.25">
      <c r="A10" s="23" t="s">
        <v>78</v>
      </c>
      <c r="B10" s="164"/>
      <c r="C10" s="158"/>
      <c r="D10" s="281"/>
      <c r="E10" s="159"/>
      <c r="F10" s="158"/>
      <c r="G10" s="281"/>
      <c r="H10" s="159"/>
      <c r="I10" s="158"/>
      <c r="J10" s="281"/>
      <c r="K10" s="159"/>
      <c r="L10" s="158"/>
      <c r="M10" s="281"/>
      <c r="N10" s="159"/>
    </row>
    <row r="11" spans="1:191" ht="15.75" x14ac:dyDescent="0.25">
      <c r="A11" s="52" t="s">
        <v>80</v>
      </c>
      <c r="B11" s="30" t="s">
        <v>79</v>
      </c>
      <c r="C11" s="182"/>
      <c r="D11" s="183"/>
      <c r="E11" s="184"/>
      <c r="F11" s="182"/>
      <c r="G11" s="183"/>
      <c r="H11" s="184"/>
      <c r="I11" s="182"/>
      <c r="J11" s="183"/>
      <c r="K11" s="184"/>
      <c r="L11" s="182"/>
      <c r="M11" s="183"/>
      <c r="N11" s="184"/>
    </row>
    <row r="12" spans="1:191" ht="15.75" x14ac:dyDescent="0.25">
      <c r="A12" s="22" t="s">
        <v>81</v>
      </c>
      <c r="B12" s="32" t="s">
        <v>82</v>
      </c>
      <c r="C12" s="188"/>
      <c r="D12" s="189"/>
      <c r="E12" s="190"/>
      <c r="F12" s="188"/>
      <c r="G12" s="189"/>
      <c r="H12" s="190"/>
      <c r="I12" s="188"/>
      <c r="J12" s="189"/>
      <c r="K12" s="190"/>
      <c r="L12" s="188"/>
      <c r="M12" s="189"/>
      <c r="N12" s="190"/>
    </row>
    <row r="13" spans="1:191" ht="15.75" x14ac:dyDescent="0.25">
      <c r="A13" s="22" t="s">
        <v>83</v>
      </c>
      <c r="B13" s="32" t="s">
        <v>84</v>
      </c>
      <c r="C13" s="188"/>
      <c r="D13" s="189"/>
      <c r="E13" s="190"/>
      <c r="F13" s="188"/>
      <c r="G13" s="189"/>
      <c r="H13" s="190"/>
      <c r="I13" s="188"/>
      <c r="J13" s="189"/>
      <c r="K13" s="190"/>
      <c r="L13" s="188"/>
      <c r="M13" s="189"/>
      <c r="N13" s="190"/>
    </row>
    <row r="14" spans="1:191" ht="15.75" x14ac:dyDescent="0.25">
      <c r="A14" s="22" t="s">
        <v>85</v>
      </c>
      <c r="B14" s="32" t="s">
        <v>86</v>
      </c>
      <c r="C14" s="188"/>
      <c r="D14" s="189"/>
      <c r="E14" s="190"/>
      <c r="F14" s="188"/>
      <c r="G14" s="189"/>
      <c r="H14" s="190"/>
      <c r="I14" s="188"/>
      <c r="J14" s="189"/>
      <c r="K14" s="190"/>
      <c r="L14" s="188"/>
      <c r="M14" s="189"/>
      <c r="N14" s="190"/>
    </row>
    <row r="15" spans="1:191" ht="16.5" thickBot="1" x14ac:dyDescent="0.3">
      <c r="A15" s="83" t="s">
        <v>87</v>
      </c>
      <c r="B15" s="55" t="s">
        <v>88</v>
      </c>
      <c r="C15" s="198"/>
      <c r="D15" s="282"/>
      <c r="E15" s="199"/>
      <c r="F15" s="198"/>
      <c r="G15" s="282"/>
      <c r="H15" s="199"/>
      <c r="I15" s="198"/>
      <c r="J15" s="282"/>
      <c r="K15" s="199"/>
      <c r="L15" s="198"/>
      <c r="M15" s="282"/>
      <c r="N15" s="199"/>
    </row>
    <row r="16" spans="1:191" ht="31.5" customHeight="1" thickBot="1" x14ac:dyDescent="0.3">
      <c r="A16" s="34" t="s">
        <v>89</v>
      </c>
      <c r="B16" s="35" t="s">
        <v>90</v>
      </c>
      <c r="C16" s="154"/>
      <c r="D16" s="154"/>
      <c r="E16" s="155"/>
      <c r="F16" s="154">
        <v>1</v>
      </c>
      <c r="G16" s="154">
        <v>1</v>
      </c>
      <c r="H16" s="155">
        <v>1</v>
      </c>
      <c r="I16" s="154">
        <v>9</v>
      </c>
      <c r="J16" s="154">
        <v>9</v>
      </c>
      <c r="K16" s="155">
        <v>5</v>
      </c>
      <c r="L16" s="154"/>
      <c r="M16" s="154"/>
      <c r="N16" s="155"/>
    </row>
    <row r="17" spans="1:14" ht="37.5" customHeight="1" thickBot="1" x14ac:dyDescent="0.3">
      <c r="A17" s="34" t="s">
        <v>91</v>
      </c>
      <c r="B17" s="35" t="s">
        <v>92</v>
      </c>
      <c r="C17" s="154"/>
      <c r="D17" s="154"/>
      <c r="E17" s="155"/>
      <c r="F17" s="154"/>
      <c r="G17" s="154"/>
      <c r="H17" s="155"/>
      <c r="I17" s="154"/>
      <c r="J17" s="154"/>
      <c r="K17" s="155"/>
      <c r="L17" s="154"/>
      <c r="M17" s="154"/>
      <c r="N17" s="155"/>
    </row>
    <row r="18" spans="1:14" ht="45.75" customHeight="1" thickBot="1" x14ac:dyDescent="0.3">
      <c r="A18" s="197" t="s">
        <v>93</v>
      </c>
      <c r="B18" s="35" t="s">
        <v>94</v>
      </c>
      <c r="C18" s="144">
        <f>C8+C9+C16+C17</f>
        <v>1</v>
      </c>
      <c r="D18" s="144">
        <f t="shared" ref="D18:N18" si="0">D8+D9+D16+D17</f>
        <v>0</v>
      </c>
      <c r="E18" s="145">
        <f t="shared" si="0"/>
        <v>0</v>
      </c>
      <c r="F18" s="144">
        <f>F8+F9+F16+F17</f>
        <v>1</v>
      </c>
      <c r="G18" s="144">
        <f t="shared" si="0"/>
        <v>1</v>
      </c>
      <c r="H18" s="145">
        <f t="shared" si="0"/>
        <v>1</v>
      </c>
      <c r="I18" s="144">
        <f>I8+I9+I16+I17</f>
        <v>9</v>
      </c>
      <c r="J18" s="144">
        <f t="shared" si="0"/>
        <v>9</v>
      </c>
      <c r="K18" s="145">
        <f t="shared" si="0"/>
        <v>5</v>
      </c>
      <c r="L18" s="144">
        <f>L8+L9+L16+L17</f>
        <v>1</v>
      </c>
      <c r="M18" s="144">
        <f t="shared" si="0"/>
        <v>1</v>
      </c>
      <c r="N18" s="145">
        <f t="shared" si="0"/>
        <v>1</v>
      </c>
    </row>
    <row r="19" spans="1:14" ht="6" customHeight="1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ht="22.5" customHeight="1" x14ac:dyDescent="0.25">
      <c r="A20" s="310" t="s">
        <v>95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</row>
    <row r="21" spans="1:14" x14ac:dyDescent="0.25">
      <c r="A21" s="62" t="s">
        <v>96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</sheetData>
  <sheetProtection sheet="1" objects="1" scenarios="1"/>
  <mergeCells count="10">
    <mergeCell ref="A20:N20"/>
    <mergeCell ref="F5:H5"/>
    <mergeCell ref="I5:K5"/>
    <mergeCell ref="L5:N5"/>
    <mergeCell ref="M1:N1"/>
    <mergeCell ref="A3:N3"/>
    <mergeCell ref="A4:A6"/>
    <mergeCell ref="B4:B6"/>
    <mergeCell ref="C4:N4"/>
    <mergeCell ref="C5:E5"/>
  </mergeCells>
  <pageMargins left="0.11811023622047245" right="0.11811023622047245" top="0.55118110236220474" bottom="0.15748031496062992" header="0.31496062992125984" footer="0.31496062992125984"/>
  <pageSetup paperSize="9" scale="8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U28"/>
  <sheetViews>
    <sheetView view="pageBreakPreview" zoomScale="87" zoomScaleNormal="100" zoomScaleSheetLayoutView="87" workbookViewId="0">
      <selection activeCell="G23" sqref="G23"/>
    </sheetView>
  </sheetViews>
  <sheetFormatPr defaultRowHeight="15" x14ac:dyDescent="0.25"/>
  <cols>
    <col min="1" max="1" width="44.7109375" customWidth="1"/>
    <col min="2" max="2" width="6.5703125" customWidth="1"/>
    <col min="3" max="3" width="16.42578125" customWidth="1"/>
    <col min="4" max="4" width="12.85546875" customWidth="1"/>
    <col min="5" max="5" width="15" customWidth="1"/>
    <col min="6" max="6" width="12.85546875" customWidth="1"/>
    <col min="7" max="7" width="18.5703125" customWidth="1"/>
    <col min="8" max="8" width="13" customWidth="1"/>
    <col min="9" max="9" width="12.85546875" customWidth="1"/>
    <col min="10" max="10" width="13.85546875" customWidth="1"/>
    <col min="11" max="151" width="9.140625" style="15"/>
  </cols>
  <sheetData>
    <row r="1" spans="1:229" x14ac:dyDescent="0.25">
      <c r="J1" s="58" t="s">
        <v>229</v>
      </c>
    </row>
    <row r="3" spans="1:229" ht="21.75" customHeight="1" thickBot="1" x14ac:dyDescent="0.3">
      <c r="A3" s="346" t="s">
        <v>164</v>
      </c>
      <c r="B3" s="346"/>
      <c r="C3" s="346"/>
      <c r="D3" s="346"/>
      <c r="E3" s="346"/>
      <c r="F3" s="346"/>
      <c r="G3" s="346"/>
      <c r="H3" s="346"/>
      <c r="I3" s="346"/>
      <c r="J3" s="346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</row>
    <row r="4" spans="1:229" ht="16.5" customHeight="1" thickBot="1" x14ac:dyDescent="0.3">
      <c r="A4" s="300" t="s">
        <v>19</v>
      </c>
      <c r="B4" s="302" t="s">
        <v>38</v>
      </c>
      <c r="C4" s="303" t="s">
        <v>100</v>
      </c>
      <c r="D4" s="303"/>
      <c r="E4" s="303"/>
      <c r="F4" s="303"/>
      <c r="G4" s="303"/>
      <c r="H4" s="303"/>
      <c r="I4" s="303"/>
      <c r="J4" s="303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</row>
    <row r="5" spans="1:229" ht="50.25" customHeight="1" thickBot="1" x14ac:dyDescent="0.3">
      <c r="A5" s="300"/>
      <c r="B5" s="302"/>
      <c r="C5" s="302" t="s">
        <v>133</v>
      </c>
      <c r="D5" s="302"/>
      <c r="E5" s="302" t="s">
        <v>225</v>
      </c>
      <c r="F5" s="302"/>
      <c r="G5" s="302" t="s">
        <v>134</v>
      </c>
      <c r="H5" s="302"/>
      <c r="I5" s="302" t="s">
        <v>140</v>
      </c>
      <c r="J5" s="302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229" ht="15.75" thickBot="1" x14ac:dyDescent="0.3">
      <c r="A6" s="270">
        <v>1</v>
      </c>
      <c r="B6" s="269">
        <v>2</v>
      </c>
      <c r="C6" s="303">
        <v>3</v>
      </c>
      <c r="D6" s="303"/>
      <c r="E6" s="303">
        <v>4</v>
      </c>
      <c r="F6" s="303"/>
      <c r="G6" s="303">
        <v>5</v>
      </c>
      <c r="H6" s="303"/>
      <c r="I6" s="303">
        <v>6</v>
      </c>
      <c r="J6" s="303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</row>
    <row r="7" spans="1:229" ht="27.75" customHeight="1" thickBot="1" x14ac:dyDescent="0.3">
      <c r="A7" s="97" t="s">
        <v>104</v>
      </c>
      <c r="B7" s="98">
        <v>300</v>
      </c>
      <c r="C7" s="382"/>
      <c r="D7" s="383"/>
      <c r="E7" s="382"/>
      <c r="F7" s="383"/>
      <c r="G7" s="382"/>
      <c r="H7" s="383"/>
      <c r="I7" s="382"/>
      <c r="J7" s="383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</row>
    <row r="8" spans="1:229" ht="35.25" customHeight="1" thickBot="1" x14ac:dyDescent="0.3">
      <c r="A8" s="86" t="s">
        <v>105</v>
      </c>
      <c r="B8" s="87">
        <v>400</v>
      </c>
      <c r="C8" s="322"/>
      <c r="D8" s="323"/>
      <c r="E8" s="322"/>
      <c r="F8" s="323"/>
      <c r="G8" s="322"/>
      <c r="H8" s="323"/>
      <c r="I8" s="322"/>
      <c r="J8" s="323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</row>
    <row r="9" spans="1:229" ht="15.75" x14ac:dyDescent="0.25">
      <c r="A9" s="85" t="s">
        <v>78</v>
      </c>
      <c r="B9" s="88"/>
      <c r="C9" s="331"/>
      <c r="D9" s="396"/>
      <c r="E9" s="331"/>
      <c r="F9" s="396"/>
      <c r="G9" s="331"/>
      <c r="H9" s="396"/>
      <c r="I9" s="331"/>
      <c r="J9" s="396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</row>
    <row r="10" spans="1:229" ht="15.75" x14ac:dyDescent="0.25">
      <c r="A10" s="66" t="s">
        <v>80</v>
      </c>
      <c r="B10" s="68" t="s">
        <v>106</v>
      </c>
      <c r="C10" s="370"/>
      <c r="D10" s="371"/>
      <c r="E10" s="370"/>
      <c r="F10" s="371"/>
      <c r="G10" s="370"/>
      <c r="H10" s="371"/>
      <c r="I10" s="370"/>
      <c r="J10" s="371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</row>
    <row r="11" spans="1:229" ht="15.75" x14ac:dyDescent="0.25">
      <c r="A11" s="57" t="s">
        <v>81</v>
      </c>
      <c r="B11" s="70" t="s">
        <v>107</v>
      </c>
      <c r="C11" s="364"/>
      <c r="D11" s="365"/>
      <c r="E11" s="364"/>
      <c r="F11" s="365"/>
      <c r="G11" s="364"/>
      <c r="H11" s="365"/>
      <c r="I11" s="364"/>
      <c r="J11" s="3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</row>
    <row r="12" spans="1:229" ht="15.75" x14ac:dyDescent="0.25">
      <c r="A12" s="57" t="s">
        <v>83</v>
      </c>
      <c r="B12" s="70" t="s">
        <v>108</v>
      </c>
      <c r="C12" s="364"/>
      <c r="D12" s="365"/>
      <c r="E12" s="364"/>
      <c r="F12" s="365"/>
      <c r="G12" s="364"/>
      <c r="H12" s="365"/>
      <c r="I12" s="364"/>
      <c r="J12" s="3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</row>
    <row r="13" spans="1:229" ht="15.75" x14ac:dyDescent="0.25">
      <c r="A13" s="57" t="s">
        <v>85</v>
      </c>
      <c r="B13" s="70" t="s">
        <v>109</v>
      </c>
      <c r="C13" s="364"/>
      <c r="D13" s="365"/>
      <c r="E13" s="364"/>
      <c r="F13" s="365"/>
      <c r="G13" s="364"/>
      <c r="H13" s="365"/>
      <c r="I13" s="364"/>
      <c r="J13" s="3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</row>
    <row r="14" spans="1:229" ht="16.5" thickBot="1" x14ac:dyDescent="0.3">
      <c r="A14" s="67" t="s">
        <v>87</v>
      </c>
      <c r="B14" s="71" t="s">
        <v>110</v>
      </c>
      <c r="C14" s="360"/>
      <c r="D14" s="361"/>
      <c r="E14" s="360"/>
      <c r="F14" s="361"/>
      <c r="G14" s="360"/>
      <c r="H14" s="361"/>
      <c r="I14" s="360"/>
      <c r="J14" s="361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</row>
    <row r="16" spans="1:229" ht="15.75" thickBot="1" x14ac:dyDescent="0.3">
      <c r="A16" s="313" t="s">
        <v>111</v>
      </c>
      <c r="B16" s="313"/>
      <c r="C16" s="313"/>
      <c r="D16" s="313"/>
      <c r="E16" s="313"/>
      <c r="F16" s="313"/>
      <c r="G16" s="313"/>
      <c r="H16" s="313"/>
      <c r="I16" s="313"/>
      <c r="J16" s="313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</row>
    <row r="17" spans="1:126" customFormat="1" ht="24.75" customHeight="1" thickBot="1" x14ac:dyDescent="0.3">
      <c r="A17" s="300" t="s">
        <v>19</v>
      </c>
      <c r="B17" s="302" t="s">
        <v>38</v>
      </c>
      <c r="C17" s="303" t="s">
        <v>100</v>
      </c>
      <c r="D17" s="303"/>
      <c r="E17" s="303"/>
      <c r="F17" s="303"/>
      <c r="G17" s="303"/>
      <c r="H17" s="303"/>
      <c r="I17" s="303"/>
      <c r="J17" s="303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</row>
    <row r="18" spans="1:126" customFormat="1" ht="45.75" customHeight="1" thickBot="1" x14ac:dyDescent="0.3">
      <c r="A18" s="300"/>
      <c r="B18" s="302"/>
      <c r="C18" s="302" t="s">
        <v>133</v>
      </c>
      <c r="D18" s="302"/>
      <c r="E18" s="302" t="s">
        <v>226</v>
      </c>
      <c r="F18" s="302"/>
      <c r="G18" s="302" t="s">
        <v>134</v>
      </c>
      <c r="H18" s="302"/>
      <c r="I18" s="302" t="s">
        <v>139</v>
      </c>
      <c r="J18" s="302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</row>
    <row r="19" spans="1:126" customFormat="1" ht="18.75" customHeight="1" thickBot="1" x14ac:dyDescent="0.3">
      <c r="A19" s="300"/>
      <c r="B19" s="302"/>
      <c r="C19" s="269" t="s">
        <v>124</v>
      </c>
      <c r="D19" s="269" t="s">
        <v>125</v>
      </c>
      <c r="E19" s="269" t="s">
        <v>124</v>
      </c>
      <c r="F19" s="269" t="s">
        <v>125</v>
      </c>
      <c r="G19" s="269" t="s">
        <v>124</v>
      </c>
      <c r="H19" s="269" t="s">
        <v>125</v>
      </c>
      <c r="I19" s="269" t="s">
        <v>124</v>
      </c>
      <c r="J19" s="269" t="s">
        <v>125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</row>
    <row r="20" spans="1:126" customFormat="1" ht="14.25" customHeight="1" thickBot="1" x14ac:dyDescent="0.3">
      <c r="A20" s="270">
        <v>1</v>
      </c>
      <c r="B20" s="270">
        <v>2</v>
      </c>
      <c r="C20" s="270">
        <v>3</v>
      </c>
      <c r="D20" s="270">
        <v>4</v>
      </c>
      <c r="E20" s="100">
        <v>5</v>
      </c>
      <c r="F20" s="270">
        <v>6</v>
      </c>
      <c r="G20" s="270">
        <v>7</v>
      </c>
      <c r="H20" s="270">
        <v>8</v>
      </c>
      <c r="I20" s="270">
        <v>9</v>
      </c>
      <c r="J20" s="270">
        <v>10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</row>
    <row r="21" spans="1:126" customFormat="1" ht="39" customHeight="1" thickBot="1" x14ac:dyDescent="0.3">
      <c r="A21" s="79" t="s">
        <v>112</v>
      </c>
      <c r="B21" s="80" t="s">
        <v>113</v>
      </c>
      <c r="C21" s="283"/>
      <c r="D21" s="284"/>
      <c r="E21" s="283"/>
      <c r="F21" s="284"/>
      <c r="G21" s="283"/>
      <c r="H21" s="284"/>
      <c r="I21" s="283"/>
      <c r="J21" s="28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</row>
    <row r="22" spans="1:126" customFormat="1" ht="38.25" customHeight="1" thickBot="1" x14ac:dyDescent="0.3">
      <c r="A22" s="79" t="s">
        <v>114</v>
      </c>
      <c r="B22" s="80" t="s">
        <v>115</v>
      </c>
      <c r="C22" s="283"/>
      <c r="D22" s="284"/>
      <c r="E22" s="283"/>
      <c r="F22" s="284"/>
      <c r="G22" s="283"/>
      <c r="H22" s="284"/>
      <c r="I22" s="283"/>
      <c r="J22" s="28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</row>
    <row r="23" spans="1:126" customFormat="1" ht="62.25" customHeight="1" thickBot="1" x14ac:dyDescent="0.3">
      <c r="A23" s="79" t="s">
        <v>116</v>
      </c>
      <c r="B23" s="80" t="s">
        <v>117</v>
      </c>
      <c r="C23" s="283"/>
      <c r="D23" s="284"/>
      <c r="E23" s="283"/>
      <c r="F23" s="284"/>
      <c r="G23" s="283"/>
      <c r="H23" s="284"/>
      <c r="I23" s="283"/>
      <c r="J23" s="284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</row>
    <row r="24" spans="1:126" customFormat="1" ht="49.5" customHeight="1" thickBot="1" x14ac:dyDescent="0.3">
      <c r="A24" s="79" t="s">
        <v>118</v>
      </c>
      <c r="B24" s="80" t="s">
        <v>119</v>
      </c>
      <c r="C24" s="283"/>
      <c r="D24" s="284"/>
      <c r="E24" s="283"/>
      <c r="F24" s="284"/>
      <c r="G24" s="283"/>
      <c r="H24" s="284"/>
      <c r="I24" s="283"/>
      <c r="J24" s="28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</row>
    <row r="25" spans="1:126" customFormat="1" ht="47.25" customHeight="1" thickBot="1" x14ac:dyDescent="0.3">
      <c r="A25" s="79" t="s">
        <v>120</v>
      </c>
      <c r="B25" s="80" t="s">
        <v>121</v>
      </c>
      <c r="C25" s="283"/>
      <c r="D25" s="284"/>
      <c r="E25" s="283"/>
      <c r="F25" s="284"/>
      <c r="G25" s="283"/>
      <c r="H25" s="284"/>
      <c r="I25" s="283"/>
      <c r="J25" s="284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</row>
    <row r="26" spans="1:126" customFormat="1" ht="57.75" customHeight="1" thickBot="1" x14ac:dyDescent="0.3">
      <c r="A26" s="82" t="s">
        <v>122</v>
      </c>
      <c r="B26" s="80" t="s">
        <v>123</v>
      </c>
      <c r="C26" s="283"/>
      <c r="D26" s="284"/>
      <c r="E26" s="283"/>
      <c r="F26" s="284"/>
      <c r="G26" s="283"/>
      <c r="H26" s="284"/>
      <c r="I26" s="283"/>
      <c r="J26" s="28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</row>
    <row r="28" spans="1:126" customFormat="1" ht="25.5" customHeight="1" x14ac:dyDescent="0.25">
      <c r="A28" s="359" t="s">
        <v>95</v>
      </c>
      <c r="B28" s="359"/>
      <c r="C28" s="359"/>
      <c r="D28" s="359"/>
      <c r="E28" s="359"/>
      <c r="F28" s="359"/>
      <c r="G28" s="359"/>
      <c r="H28" s="359"/>
      <c r="I28" s="359"/>
      <c r="J28" s="359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</row>
  </sheetData>
  <sheetProtection sheet="1" objects="1" scenarios="1"/>
  <mergeCells count="53">
    <mergeCell ref="A3:J3"/>
    <mergeCell ref="A4:A5"/>
    <mergeCell ref="B4:B5"/>
    <mergeCell ref="C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A28:J28"/>
    <mergeCell ref="G18:H18"/>
    <mergeCell ref="I18:J18"/>
    <mergeCell ref="C14:D14"/>
    <mergeCell ref="E14:F14"/>
    <mergeCell ref="G14:H14"/>
    <mergeCell ref="I14:J14"/>
    <mergeCell ref="A16:J16"/>
    <mergeCell ref="A17:A19"/>
    <mergeCell ref="B17:B19"/>
    <mergeCell ref="C17:J17"/>
    <mergeCell ref="C18:D18"/>
    <mergeCell ref="E18:F18"/>
  </mergeCells>
  <pageMargins left="0.70866141732283472" right="0.11811023622047245" top="0.55118110236220474" bottom="0.15748031496062992" header="0.31496062992125984" footer="0.31496062992125984"/>
  <pageSetup paperSize="9" scale="7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view="pageBreakPreview" zoomScale="91" zoomScaleNormal="100" zoomScaleSheetLayoutView="91" workbookViewId="0">
      <selection activeCell="F18" sqref="F18"/>
    </sheetView>
  </sheetViews>
  <sheetFormatPr defaultRowHeight="15" x14ac:dyDescent="0.25"/>
  <cols>
    <col min="1" max="1" width="67.7109375" customWidth="1"/>
    <col min="2" max="2" width="4.85546875" customWidth="1"/>
    <col min="3" max="3" width="12.28515625" customWidth="1"/>
    <col min="4" max="4" width="13.7109375" customWidth="1"/>
    <col min="5" max="5" width="12.140625" customWidth="1"/>
    <col min="6" max="6" width="14.140625" customWidth="1"/>
    <col min="7" max="7" width="13.28515625" customWidth="1"/>
    <col min="8" max="8" width="12.5703125" customWidth="1"/>
    <col min="9" max="9" width="11.42578125" customWidth="1"/>
    <col min="10" max="10" width="13.5703125" customWidth="1"/>
  </cols>
  <sheetData>
    <row r="1" spans="1:10" x14ac:dyDescent="0.25">
      <c r="J1" s="58" t="s">
        <v>187</v>
      </c>
    </row>
    <row r="2" spans="1:10" ht="15.75" thickBot="1" x14ac:dyDescent="0.3">
      <c r="A2" s="299" t="s">
        <v>18</v>
      </c>
      <c r="B2" s="299"/>
      <c r="C2" s="299"/>
      <c r="D2" s="299"/>
      <c r="E2" s="299"/>
      <c r="F2" s="299"/>
      <c r="G2" s="299"/>
      <c r="H2" s="299"/>
      <c r="I2" s="299"/>
      <c r="J2" s="299"/>
    </row>
    <row r="3" spans="1:10" ht="15" customHeight="1" thickBot="1" x14ac:dyDescent="0.3">
      <c r="A3" s="300" t="s">
        <v>19</v>
      </c>
      <c r="B3" s="301" t="s">
        <v>38</v>
      </c>
      <c r="C3" s="303" t="s">
        <v>66</v>
      </c>
      <c r="D3" s="303"/>
      <c r="E3" s="303"/>
      <c r="F3" s="303"/>
      <c r="G3" s="303"/>
      <c r="H3" s="303"/>
      <c r="I3" s="303"/>
      <c r="J3" s="303"/>
    </row>
    <row r="4" spans="1:10" ht="29.25" customHeight="1" thickBot="1" x14ac:dyDescent="0.3">
      <c r="A4" s="300"/>
      <c r="B4" s="301"/>
      <c r="C4" s="302" t="s">
        <v>188</v>
      </c>
      <c r="D4" s="302"/>
      <c r="E4" s="358" t="s">
        <v>189</v>
      </c>
      <c r="F4" s="302"/>
      <c r="G4" s="302" t="s">
        <v>190</v>
      </c>
      <c r="H4" s="302"/>
      <c r="I4" s="302" t="s">
        <v>191</v>
      </c>
      <c r="J4" s="302"/>
    </row>
    <row r="5" spans="1:10" ht="48" customHeight="1" thickBot="1" x14ac:dyDescent="0.3">
      <c r="A5" s="300"/>
      <c r="B5" s="301"/>
      <c r="C5" s="211" t="s">
        <v>63</v>
      </c>
      <c r="D5" s="211" t="s">
        <v>64</v>
      </c>
      <c r="E5" s="211" t="s">
        <v>63</v>
      </c>
      <c r="F5" s="211" t="s">
        <v>64</v>
      </c>
      <c r="G5" s="211" t="s">
        <v>63</v>
      </c>
      <c r="H5" s="211" t="s">
        <v>64</v>
      </c>
      <c r="I5" s="211" t="s">
        <v>63</v>
      </c>
      <c r="J5" s="211" t="s">
        <v>64</v>
      </c>
    </row>
    <row r="6" spans="1:10" ht="48" customHeight="1" thickBot="1" x14ac:dyDescent="0.3">
      <c r="A6" s="212">
        <v>1</v>
      </c>
      <c r="B6" s="212">
        <v>2</v>
      </c>
      <c r="C6" s="212">
        <v>3</v>
      </c>
      <c r="D6" s="212">
        <v>4</v>
      </c>
      <c r="E6" s="212">
        <v>5</v>
      </c>
      <c r="F6" s="212">
        <v>6</v>
      </c>
      <c r="G6" s="212">
        <v>7</v>
      </c>
      <c r="H6" s="212">
        <v>8</v>
      </c>
      <c r="I6" s="212">
        <v>9</v>
      </c>
      <c r="J6" s="212">
        <v>10</v>
      </c>
    </row>
    <row r="7" spans="1:10" s="89" customFormat="1" ht="25.5" customHeight="1" thickBot="1" x14ac:dyDescent="0.3">
      <c r="A7" s="218" t="s">
        <v>20</v>
      </c>
      <c r="B7" s="35" t="s">
        <v>39</v>
      </c>
      <c r="C7" s="204" t="s">
        <v>65</v>
      </c>
      <c r="D7" s="244"/>
      <c r="E7" s="204" t="s">
        <v>65</v>
      </c>
      <c r="F7" s="244"/>
      <c r="G7" s="204" t="s">
        <v>65</v>
      </c>
      <c r="H7" s="244"/>
      <c r="I7" s="204" t="s">
        <v>65</v>
      </c>
      <c r="J7" s="244"/>
    </row>
    <row r="8" spans="1:10" s="89" customFormat="1" ht="15.75" x14ac:dyDescent="0.25">
      <c r="A8" s="219" t="s">
        <v>21</v>
      </c>
      <c r="B8" s="69"/>
      <c r="C8" s="205"/>
      <c r="D8" s="148"/>
      <c r="E8" s="205"/>
      <c r="F8" s="148"/>
      <c r="G8" s="205"/>
      <c r="H8" s="148"/>
      <c r="I8" s="205"/>
      <c r="J8" s="148"/>
    </row>
    <row r="9" spans="1:10" s="89" customFormat="1" ht="15.75" x14ac:dyDescent="0.25">
      <c r="A9" s="256" t="s">
        <v>22</v>
      </c>
      <c r="B9" s="31" t="s">
        <v>40</v>
      </c>
      <c r="C9" s="207" t="s">
        <v>65</v>
      </c>
      <c r="D9" s="184"/>
      <c r="E9" s="260" t="s">
        <v>65</v>
      </c>
      <c r="F9" s="184"/>
      <c r="G9" s="260" t="s">
        <v>65</v>
      </c>
      <c r="H9" s="184"/>
      <c r="I9" s="260" t="s">
        <v>65</v>
      </c>
      <c r="J9" s="184"/>
    </row>
    <row r="10" spans="1:10" s="89" customFormat="1" ht="16.5" thickBot="1" x14ac:dyDescent="0.3">
      <c r="A10" s="221" t="s">
        <v>23</v>
      </c>
      <c r="B10" s="29" t="s">
        <v>41</v>
      </c>
      <c r="C10" s="205" t="s">
        <v>65</v>
      </c>
      <c r="D10" s="159"/>
      <c r="E10" s="259" t="s">
        <v>65</v>
      </c>
      <c r="F10" s="159"/>
      <c r="G10" s="259" t="s">
        <v>65</v>
      </c>
      <c r="H10" s="159"/>
      <c r="I10" s="259" t="s">
        <v>65</v>
      </c>
      <c r="J10" s="159"/>
    </row>
    <row r="11" spans="1:10" s="89" customFormat="1" ht="27.75" customHeight="1" thickBot="1" x14ac:dyDescent="0.3">
      <c r="A11" s="218" t="s">
        <v>70</v>
      </c>
      <c r="B11" s="35" t="s">
        <v>42</v>
      </c>
      <c r="C11" s="204" t="s">
        <v>65</v>
      </c>
      <c r="D11" s="244"/>
      <c r="E11" s="204" t="s">
        <v>65</v>
      </c>
      <c r="F11" s="244">
        <v>694</v>
      </c>
      <c r="G11" s="204" t="s">
        <v>65</v>
      </c>
      <c r="H11" s="244">
        <v>591</v>
      </c>
      <c r="I11" s="204" t="s">
        <v>65</v>
      </c>
      <c r="J11" s="244">
        <v>711</v>
      </c>
    </row>
    <row r="12" spans="1:10" s="89" customFormat="1" ht="15.75" x14ac:dyDescent="0.25">
      <c r="A12" s="219" t="s">
        <v>21</v>
      </c>
      <c r="B12" s="230"/>
      <c r="C12" s="205"/>
      <c r="D12" s="148"/>
      <c r="E12" s="205"/>
      <c r="F12" s="148"/>
      <c r="G12" s="205"/>
      <c r="H12" s="148"/>
      <c r="I12" s="205"/>
      <c r="J12" s="148"/>
    </row>
    <row r="13" spans="1:10" s="89" customFormat="1" ht="15.75" x14ac:dyDescent="0.25">
      <c r="A13" s="229" t="s">
        <v>24</v>
      </c>
      <c r="B13" s="220" t="s">
        <v>43</v>
      </c>
      <c r="C13" s="260" t="s">
        <v>65</v>
      </c>
      <c r="D13" s="184"/>
      <c r="E13" s="260" t="s">
        <v>65</v>
      </c>
      <c r="F13" s="184"/>
      <c r="G13" s="260" t="s">
        <v>65</v>
      </c>
      <c r="H13" s="184"/>
      <c r="I13" s="260" t="s">
        <v>65</v>
      </c>
      <c r="J13" s="184"/>
    </row>
    <row r="14" spans="1:10" s="89" customFormat="1" ht="15.75" x14ac:dyDescent="0.25">
      <c r="A14" s="229" t="s">
        <v>25</v>
      </c>
      <c r="B14" s="220" t="s">
        <v>44</v>
      </c>
      <c r="C14" s="260" t="s">
        <v>65</v>
      </c>
      <c r="D14" s="184"/>
      <c r="E14" s="260" t="s">
        <v>65</v>
      </c>
      <c r="F14" s="184"/>
      <c r="G14" s="260" t="s">
        <v>65</v>
      </c>
      <c r="H14" s="184"/>
      <c r="I14" s="260" t="s">
        <v>65</v>
      </c>
      <c r="J14" s="184"/>
    </row>
    <row r="15" spans="1:10" s="89" customFormat="1" ht="15.75" x14ac:dyDescent="0.25">
      <c r="A15" s="229" t="s">
        <v>26</v>
      </c>
      <c r="B15" s="220" t="s">
        <v>45</v>
      </c>
      <c r="C15" s="260" t="s">
        <v>65</v>
      </c>
      <c r="D15" s="184"/>
      <c r="E15" s="260" t="s">
        <v>65</v>
      </c>
      <c r="F15" s="184"/>
      <c r="G15" s="260" t="s">
        <v>65</v>
      </c>
      <c r="H15" s="184"/>
      <c r="I15" s="260" t="s">
        <v>65</v>
      </c>
      <c r="J15" s="184"/>
    </row>
    <row r="16" spans="1:10" s="89" customFormat="1" ht="16.5" thickBot="1" x14ac:dyDescent="0.3">
      <c r="A16" s="221" t="s">
        <v>23</v>
      </c>
      <c r="B16" s="231" t="s">
        <v>46</v>
      </c>
      <c r="C16" s="259" t="s">
        <v>65</v>
      </c>
      <c r="D16" s="159"/>
      <c r="E16" s="259" t="s">
        <v>65</v>
      </c>
      <c r="F16" s="159"/>
      <c r="G16" s="259" t="s">
        <v>65</v>
      </c>
      <c r="H16" s="159"/>
      <c r="I16" s="259" t="s">
        <v>65</v>
      </c>
      <c r="J16" s="159"/>
    </row>
    <row r="17" spans="1:10" s="89" customFormat="1" ht="25.5" customHeight="1" thickBot="1" x14ac:dyDescent="0.3">
      <c r="A17" s="218" t="s">
        <v>27</v>
      </c>
      <c r="B17" s="35" t="s">
        <v>47</v>
      </c>
      <c r="C17" s="204" t="s">
        <v>65</v>
      </c>
      <c r="D17" s="244"/>
      <c r="E17" s="204" t="s">
        <v>65</v>
      </c>
      <c r="F17" s="244">
        <v>556</v>
      </c>
      <c r="G17" s="204" t="s">
        <v>65</v>
      </c>
      <c r="H17" s="244"/>
      <c r="I17" s="204" t="s">
        <v>65</v>
      </c>
      <c r="J17" s="244">
        <v>190</v>
      </c>
    </row>
    <row r="18" spans="1:10" s="89" customFormat="1" ht="30" customHeight="1" thickBot="1" x14ac:dyDescent="0.3">
      <c r="A18" s="218" t="s">
        <v>28</v>
      </c>
      <c r="B18" s="35" t="s">
        <v>48</v>
      </c>
      <c r="C18" s="204" t="s">
        <v>65</v>
      </c>
      <c r="D18" s="244"/>
      <c r="E18" s="204" t="s">
        <v>65</v>
      </c>
      <c r="F18" s="244"/>
      <c r="G18" s="204" t="s">
        <v>65</v>
      </c>
      <c r="H18" s="244"/>
      <c r="I18" s="204" t="s">
        <v>65</v>
      </c>
      <c r="J18" s="244"/>
    </row>
    <row r="19" spans="1:10" s="89" customFormat="1" ht="37.5" customHeight="1" thickBot="1" x14ac:dyDescent="0.3">
      <c r="A19" s="218" t="s">
        <v>29</v>
      </c>
      <c r="B19" s="35" t="s">
        <v>49</v>
      </c>
      <c r="C19" s="208"/>
      <c r="D19" s="242">
        <f>D7+D11+D17+D18</f>
        <v>0</v>
      </c>
      <c r="E19" s="208">
        <v>1996</v>
      </c>
      <c r="F19" s="242">
        <f>F7+F11+F17+F18</f>
        <v>1250</v>
      </c>
      <c r="G19" s="208">
        <v>774</v>
      </c>
      <c r="H19" s="242">
        <f>H7+H11+H17+H18</f>
        <v>591</v>
      </c>
      <c r="I19" s="208">
        <v>1215</v>
      </c>
      <c r="J19" s="242">
        <f>J7+J11+J17+J18</f>
        <v>901</v>
      </c>
    </row>
    <row r="20" spans="1:10" s="89" customFormat="1" ht="29.25" customHeight="1" thickBot="1" x14ac:dyDescent="0.3">
      <c r="A20" s="218" t="s">
        <v>71</v>
      </c>
      <c r="B20" s="35" t="s">
        <v>50</v>
      </c>
      <c r="C20" s="208"/>
      <c r="D20" s="244"/>
      <c r="E20" s="208">
        <v>2</v>
      </c>
      <c r="F20" s="244"/>
      <c r="G20" s="208"/>
      <c r="H20" s="244"/>
      <c r="I20" s="208"/>
      <c r="J20" s="244"/>
    </row>
    <row r="21" spans="1:10" s="89" customFormat="1" ht="15.75" x14ac:dyDescent="0.25">
      <c r="A21" s="219" t="s">
        <v>30</v>
      </c>
      <c r="B21" s="230"/>
      <c r="C21" s="210"/>
      <c r="D21" s="148"/>
      <c r="E21" s="210"/>
      <c r="F21" s="148"/>
      <c r="G21" s="210"/>
      <c r="H21" s="148"/>
      <c r="I21" s="210"/>
      <c r="J21" s="148"/>
    </row>
    <row r="22" spans="1:10" s="89" customFormat="1" ht="19.5" customHeight="1" x14ac:dyDescent="0.25">
      <c r="A22" s="229" t="s">
        <v>31</v>
      </c>
      <c r="B22" s="220" t="s">
        <v>51</v>
      </c>
      <c r="C22" s="260" t="s">
        <v>65</v>
      </c>
      <c r="D22" s="184"/>
      <c r="E22" s="260" t="s">
        <v>65</v>
      </c>
      <c r="F22" s="184"/>
      <c r="G22" s="260" t="s">
        <v>65</v>
      </c>
      <c r="H22" s="184"/>
      <c r="I22" s="260" t="s">
        <v>65</v>
      </c>
      <c r="J22" s="184"/>
    </row>
    <row r="23" spans="1:10" s="89" customFormat="1" ht="15.75" x14ac:dyDescent="0.25">
      <c r="A23" s="254" t="s">
        <v>32</v>
      </c>
      <c r="B23" s="250" t="s">
        <v>52</v>
      </c>
      <c r="C23" s="262" t="s">
        <v>65</v>
      </c>
      <c r="D23" s="263"/>
      <c r="E23" s="262" t="s">
        <v>65</v>
      </c>
      <c r="F23" s="263"/>
      <c r="G23" s="262" t="s">
        <v>65</v>
      </c>
      <c r="H23" s="263"/>
      <c r="I23" s="262" t="s">
        <v>65</v>
      </c>
      <c r="J23" s="263"/>
    </row>
    <row r="24" spans="1:10" s="89" customFormat="1" ht="15.75" x14ac:dyDescent="0.25">
      <c r="A24" s="255" t="s">
        <v>21</v>
      </c>
      <c r="B24" s="251"/>
      <c r="C24" s="259"/>
      <c r="D24" s="159"/>
      <c r="E24" s="259"/>
      <c r="F24" s="159"/>
      <c r="G24" s="259"/>
      <c r="H24" s="159"/>
      <c r="I24" s="259"/>
      <c r="J24" s="159"/>
    </row>
    <row r="25" spans="1:10" s="89" customFormat="1" ht="15.75" x14ac:dyDescent="0.25">
      <c r="A25" s="229" t="s">
        <v>33</v>
      </c>
      <c r="B25" s="220" t="s">
        <v>53</v>
      </c>
      <c r="C25" s="260" t="s">
        <v>65</v>
      </c>
      <c r="D25" s="184"/>
      <c r="E25" s="260" t="s">
        <v>65</v>
      </c>
      <c r="F25" s="184"/>
      <c r="G25" s="260" t="s">
        <v>65</v>
      </c>
      <c r="H25" s="184"/>
      <c r="I25" s="260" t="s">
        <v>65</v>
      </c>
      <c r="J25" s="184"/>
    </row>
    <row r="26" spans="1:10" s="89" customFormat="1" ht="16.5" thickBot="1" x14ac:dyDescent="0.3">
      <c r="A26" s="255" t="s">
        <v>34</v>
      </c>
      <c r="B26" s="252" t="s">
        <v>54</v>
      </c>
      <c r="C26" s="259" t="s">
        <v>65</v>
      </c>
      <c r="D26" s="159"/>
      <c r="E26" s="259" t="s">
        <v>65</v>
      </c>
      <c r="F26" s="159"/>
      <c r="G26" s="259" t="s">
        <v>65</v>
      </c>
      <c r="H26" s="159"/>
      <c r="I26" s="259" t="s">
        <v>65</v>
      </c>
      <c r="J26" s="159"/>
    </row>
    <row r="27" spans="1:10" s="89" customFormat="1" ht="24.75" customHeight="1" thickBot="1" x14ac:dyDescent="0.3">
      <c r="A27" s="218" t="s">
        <v>69</v>
      </c>
      <c r="B27" s="164" t="s">
        <v>55</v>
      </c>
      <c r="C27" s="249"/>
      <c r="D27" s="244"/>
      <c r="E27" s="249">
        <v>623</v>
      </c>
      <c r="F27" s="244">
        <v>366</v>
      </c>
      <c r="G27" s="249">
        <v>477</v>
      </c>
      <c r="H27" s="244">
        <v>318</v>
      </c>
      <c r="I27" s="249">
        <v>495</v>
      </c>
      <c r="J27" s="244">
        <v>288</v>
      </c>
    </row>
    <row r="28" spans="1:10" s="89" customFormat="1" ht="15.75" x14ac:dyDescent="0.25">
      <c r="A28" s="219" t="s">
        <v>30</v>
      </c>
      <c r="B28" s="253"/>
      <c r="C28" s="210"/>
      <c r="D28" s="148"/>
      <c r="E28" s="210"/>
      <c r="F28" s="148"/>
      <c r="G28" s="210"/>
      <c r="H28" s="148"/>
      <c r="I28" s="210"/>
      <c r="J28" s="148"/>
    </row>
    <row r="29" spans="1:10" s="89" customFormat="1" ht="15.75" x14ac:dyDescent="0.25">
      <c r="A29" s="229" t="s">
        <v>35</v>
      </c>
      <c r="B29" s="220" t="s">
        <v>56</v>
      </c>
      <c r="C29" s="260" t="s">
        <v>65</v>
      </c>
      <c r="D29" s="184"/>
      <c r="E29" s="260" t="s">
        <v>65</v>
      </c>
      <c r="F29" s="184"/>
      <c r="G29" s="260" t="s">
        <v>65</v>
      </c>
      <c r="H29" s="184"/>
      <c r="I29" s="260" t="s">
        <v>65</v>
      </c>
      <c r="J29" s="184"/>
    </row>
    <row r="30" spans="1:10" s="89" customFormat="1" ht="15.75" x14ac:dyDescent="0.25">
      <c r="A30" s="255" t="s">
        <v>21</v>
      </c>
      <c r="B30" s="251"/>
      <c r="C30" s="259"/>
      <c r="D30" s="159"/>
      <c r="E30" s="259"/>
      <c r="F30" s="159"/>
      <c r="G30" s="259"/>
      <c r="H30" s="159"/>
      <c r="I30" s="259"/>
      <c r="J30" s="159"/>
    </row>
    <row r="31" spans="1:10" s="89" customFormat="1" ht="15.75" x14ac:dyDescent="0.25">
      <c r="A31" s="229" t="s">
        <v>33</v>
      </c>
      <c r="B31" s="220" t="s">
        <v>57</v>
      </c>
      <c r="C31" s="260" t="s">
        <v>65</v>
      </c>
      <c r="D31" s="184"/>
      <c r="E31" s="260" t="s">
        <v>65</v>
      </c>
      <c r="F31" s="184"/>
      <c r="G31" s="260" t="s">
        <v>65</v>
      </c>
      <c r="H31" s="184"/>
      <c r="I31" s="260" t="s">
        <v>65</v>
      </c>
      <c r="J31" s="184"/>
    </row>
    <row r="32" spans="1:10" s="89" customFormat="1" ht="16.5" customHeight="1" x14ac:dyDescent="0.25">
      <c r="A32" s="254" t="s">
        <v>34</v>
      </c>
      <c r="B32" s="250" t="s">
        <v>58</v>
      </c>
      <c r="C32" s="262" t="s">
        <v>65</v>
      </c>
      <c r="D32" s="263"/>
      <c r="E32" s="262" t="s">
        <v>65</v>
      </c>
      <c r="F32" s="263"/>
      <c r="G32" s="262" t="s">
        <v>65</v>
      </c>
      <c r="H32" s="263"/>
      <c r="I32" s="262" t="s">
        <v>65</v>
      </c>
      <c r="J32" s="263"/>
    </row>
    <row r="33" spans="1:10" s="89" customFormat="1" ht="15.75" customHeight="1" x14ac:dyDescent="0.25">
      <c r="A33" s="254" t="s">
        <v>36</v>
      </c>
      <c r="B33" s="250" t="s">
        <v>59</v>
      </c>
      <c r="C33" s="262" t="s">
        <v>65</v>
      </c>
      <c r="D33" s="263"/>
      <c r="E33" s="262" t="s">
        <v>65</v>
      </c>
      <c r="F33" s="263"/>
      <c r="G33" s="262" t="s">
        <v>65</v>
      </c>
      <c r="H33" s="263"/>
      <c r="I33" s="262" t="s">
        <v>65</v>
      </c>
      <c r="J33" s="263"/>
    </row>
    <row r="34" spans="1:10" s="89" customFormat="1" ht="16.5" thickBot="1" x14ac:dyDescent="0.3">
      <c r="A34" s="255" t="s">
        <v>37</v>
      </c>
      <c r="B34" s="252" t="s">
        <v>60</v>
      </c>
      <c r="C34" s="259" t="s">
        <v>65</v>
      </c>
      <c r="D34" s="159"/>
      <c r="E34" s="259" t="s">
        <v>65</v>
      </c>
      <c r="F34" s="159"/>
      <c r="G34" s="259" t="s">
        <v>65</v>
      </c>
      <c r="H34" s="159"/>
      <c r="I34" s="259" t="s">
        <v>65</v>
      </c>
      <c r="J34" s="159"/>
    </row>
    <row r="35" spans="1:10" s="89" customFormat="1" ht="33" customHeight="1" thickBot="1" x14ac:dyDescent="0.3">
      <c r="A35" s="218" t="s">
        <v>68</v>
      </c>
      <c r="B35" s="119" t="s">
        <v>61</v>
      </c>
      <c r="C35" s="248">
        <f t="shared" ref="C35:J35" si="0">C19+C20+C27</f>
        <v>0</v>
      </c>
      <c r="D35" s="242">
        <f t="shared" si="0"/>
        <v>0</v>
      </c>
      <c r="E35" s="248">
        <f t="shared" si="0"/>
        <v>2621</v>
      </c>
      <c r="F35" s="242">
        <f t="shared" si="0"/>
        <v>1616</v>
      </c>
      <c r="G35" s="248">
        <f t="shared" si="0"/>
        <v>1251</v>
      </c>
      <c r="H35" s="242">
        <f t="shared" si="0"/>
        <v>909</v>
      </c>
      <c r="I35" s="248">
        <f t="shared" si="0"/>
        <v>1710</v>
      </c>
      <c r="J35" s="242">
        <f t="shared" si="0"/>
        <v>1189</v>
      </c>
    </row>
    <row r="36" spans="1:10" ht="9.75" customHeight="1" x14ac:dyDescent="0.25"/>
    <row r="37" spans="1:10" x14ac:dyDescent="0.25">
      <c r="A37" s="62" t="s">
        <v>67</v>
      </c>
    </row>
  </sheetData>
  <sheetProtection sheet="1" objects="1" scenarios="1"/>
  <mergeCells count="8">
    <mergeCell ref="A2:J2"/>
    <mergeCell ref="A3:A5"/>
    <mergeCell ref="B3:B5"/>
    <mergeCell ref="C3:J3"/>
    <mergeCell ref="C4:D4"/>
    <mergeCell ref="E4:F4"/>
    <mergeCell ref="G4:H4"/>
    <mergeCell ref="I4:J4"/>
  </mergeCells>
  <pageMargins left="0.51181102362204722" right="0.11811023622047245" top="0.74803149606299213" bottom="0.15748031496062992" header="0.31496062992125984" footer="0.31496062992125984"/>
  <pageSetup paperSize="9"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21"/>
  <sheetViews>
    <sheetView view="pageBreakPreview" topLeftCell="B4" zoomScale="98" zoomScaleNormal="100" zoomScaleSheetLayoutView="98" workbookViewId="0">
      <selection activeCell="N17" sqref="N17"/>
    </sheetView>
  </sheetViews>
  <sheetFormatPr defaultRowHeight="15" x14ac:dyDescent="0.25"/>
  <cols>
    <col min="1" max="1" width="48.140625" customWidth="1"/>
    <col min="2" max="2" width="6.7109375" customWidth="1"/>
    <col min="3" max="3" width="12" customWidth="1"/>
    <col min="4" max="4" width="12.42578125" customWidth="1"/>
    <col min="5" max="5" width="9.28515625" customWidth="1"/>
    <col min="6" max="6" width="11.140625" customWidth="1"/>
    <col min="9" max="9" width="11" customWidth="1"/>
    <col min="10" max="10" width="10.140625" customWidth="1"/>
    <col min="12" max="12" width="12.140625" customWidth="1"/>
    <col min="13" max="13" width="12.28515625" customWidth="1"/>
    <col min="14" max="14" width="8.85546875" customWidth="1"/>
  </cols>
  <sheetData>
    <row r="1" spans="1:191" x14ac:dyDescent="0.25">
      <c r="M1" s="307" t="s">
        <v>183</v>
      </c>
      <c r="N1" s="307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</row>
    <row r="2" spans="1:191" x14ac:dyDescent="0.25"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</row>
    <row r="3" spans="1:191" ht="15.75" thickBot="1" x14ac:dyDescent="0.3">
      <c r="A3" s="299" t="s">
        <v>73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</row>
    <row r="4" spans="1:191" ht="21" customHeight="1" thickBot="1" x14ac:dyDescent="0.3">
      <c r="A4" s="302" t="s">
        <v>19</v>
      </c>
      <c r="B4" s="308" t="s">
        <v>38</v>
      </c>
      <c r="C4" s="309" t="s">
        <v>100</v>
      </c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</row>
    <row r="5" spans="1:191" ht="56.25" customHeight="1" thickBot="1" x14ac:dyDescent="0.3">
      <c r="A5" s="302"/>
      <c r="B5" s="308"/>
      <c r="C5" s="302" t="s">
        <v>148</v>
      </c>
      <c r="D5" s="302"/>
      <c r="E5" s="302"/>
      <c r="F5" s="358" t="s">
        <v>149</v>
      </c>
      <c r="G5" s="358"/>
      <c r="H5" s="358"/>
      <c r="I5" s="302" t="s">
        <v>150</v>
      </c>
      <c r="J5" s="302"/>
      <c r="K5" s="302"/>
      <c r="L5" s="302" t="s">
        <v>151</v>
      </c>
      <c r="M5" s="302"/>
      <c r="N5" s="302"/>
      <c r="O5" s="16"/>
      <c r="P5" s="16"/>
      <c r="Q5" s="16"/>
      <c r="R5" s="16"/>
      <c r="S5" s="16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</row>
    <row r="6" spans="1:191" ht="81" customHeight="1" thickBot="1" x14ac:dyDescent="0.3">
      <c r="A6" s="302"/>
      <c r="B6" s="308"/>
      <c r="C6" s="101" t="s">
        <v>97</v>
      </c>
      <c r="D6" s="101" t="s">
        <v>98</v>
      </c>
      <c r="E6" s="101" t="s">
        <v>99</v>
      </c>
      <c r="F6" s="101" t="s">
        <v>97</v>
      </c>
      <c r="G6" s="101" t="s">
        <v>98</v>
      </c>
      <c r="H6" s="101" t="s">
        <v>99</v>
      </c>
      <c r="I6" s="101" t="s">
        <v>97</v>
      </c>
      <c r="J6" s="101" t="s">
        <v>98</v>
      </c>
      <c r="K6" s="101" t="s">
        <v>99</v>
      </c>
      <c r="L6" s="101" t="s">
        <v>97</v>
      </c>
      <c r="M6" s="101" t="s">
        <v>98</v>
      </c>
      <c r="N6" s="101" t="s">
        <v>99</v>
      </c>
      <c r="O6" s="49"/>
      <c r="P6" s="49"/>
      <c r="Q6" s="49"/>
      <c r="R6" s="49"/>
      <c r="S6" s="49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</row>
    <row r="7" spans="1:191" ht="14.25" customHeight="1" thickBot="1" x14ac:dyDescent="0.3">
      <c r="A7" s="95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51"/>
      <c r="P7" s="51"/>
      <c r="Q7" s="51"/>
      <c r="R7" s="51"/>
      <c r="S7" s="51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</row>
    <row r="8" spans="1:191" ht="18" customHeight="1" thickBot="1" x14ac:dyDescent="0.3">
      <c r="A8" s="34" t="s">
        <v>74</v>
      </c>
      <c r="B8" s="35" t="s">
        <v>75</v>
      </c>
      <c r="C8" s="152"/>
      <c r="D8" s="152"/>
      <c r="E8" s="153"/>
      <c r="F8" s="152"/>
      <c r="G8" s="152"/>
      <c r="H8" s="153"/>
      <c r="I8" s="152"/>
      <c r="J8" s="152"/>
      <c r="K8" s="153"/>
      <c r="L8" s="152"/>
      <c r="M8" s="152"/>
      <c r="N8" s="153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</row>
    <row r="9" spans="1:191" ht="32.25" customHeight="1" thickBot="1" x14ac:dyDescent="0.3">
      <c r="A9" s="34" t="s">
        <v>76</v>
      </c>
      <c r="B9" s="35" t="s">
        <v>77</v>
      </c>
      <c r="C9" s="154"/>
      <c r="D9" s="154"/>
      <c r="E9" s="155"/>
      <c r="F9" s="154">
        <v>4</v>
      </c>
      <c r="G9" s="154">
        <v>4</v>
      </c>
      <c r="H9" s="155">
        <v>4</v>
      </c>
      <c r="I9" s="154">
        <v>2</v>
      </c>
      <c r="J9" s="154">
        <v>2</v>
      </c>
      <c r="K9" s="155">
        <v>2</v>
      </c>
      <c r="L9" s="154">
        <v>4</v>
      </c>
      <c r="M9" s="154">
        <v>4</v>
      </c>
      <c r="N9" s="155">
        <v>4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</row>
    <row r="10" spans="1:191" ht="15.75" x14ac:dyDescent="0.25">
      <c r="A10" s="165" t="s">
        <v>78</v>
      </c>
      <c r="B10" s="166"/>
      <c r="C10" s="167"/>
      <c r="D10" s="168"/>
      <c r="E10" s="169"/>
      <c r="F10" s="167"/>
      <c r="G10" s="168"/>
      <c r="H10" s="169"/>
      <c r="I10" s="167"/>
      <c r="J10" s="168"/>
      <c r="K10" s="169"/>
      <c r="L10" s="167"/>
      <c r="M10" s="168"/>
      <c r="N10" s="169"/>
    </row>
    <row r="11" spans="1:191" ht="15.75" x14ac:dyDescent="0.25">
      <c r="A11" s="52" t="s">
        <v>80</v>
      </c>
      <c r="B11" s="30" t="s">
        <v>79</v>
      </c>
      <c r="C11" s="182"/>
      <c r="D11" s="183"/>
      <c r="E11" s="184"/>
      <c r="F11" s="182"/>
      <c r="G11" s="183"/>
      <c r="H11" s="184"/>
      <c r="I11" s="182"/>
      <c r="J11" s="183"/>
      <c r="K11" s="184"/>
      <c r="L11" s="182"/>
      <c r="M11" s="183"/>
      <c r="N11" s="184"/>
    </row>
    <row r="12" spans="1:191" ht="15.75" x14ac:dyDescent="0.25">
      <c r="A12" s="22" t="s">
        <v>81</v>
      </c>
      <c r="B12" s="32" t="s">
        <v>82</v>
      </c>
      <c r="C12" s="188"/>
      <c r="D12" s="189"/>
      <c r="E12" s="190"/>
      <c r="F12" s="188"/>
      <c r="G12" s="189"/>
      <c r="H12" s="190"/>
      <c r="I12" s="188"/>
      <c r="J12" s="189"/>
      <c r="K12" s="190"/>
      <c r="L12" s="188"/>
      <c r="M12" s="189"/>
      <c r="N12" s="190"/>
    </row>
    <row r="13" spans="1:191" ht="15.75" x14ac:dyDescent="0.25">
      <c r="A13" s="22" t="s">
        <v>83</v>
      </c>
      <c r="B13" s="32" t="s">
        <v>84</v>
      </c>
      <c r="C13" s="188"/>
      <c r="D13" s="189"/>
      <c r="E13" s="190"/>
      <c r="F13" s="188"/>
      <c r="G13" s="189"/>
      <c r="H13" s="190"/>
      <c r="I13" s="188"/>
      <c r="J13" s="189"/>
      <c r="K13" s="190"/>
      <c r="L13" s="188"/>
      <c r="M13" s="189"/>
      <c r="N13" s="190"/>
    </row>
    <row r="14" spans="1:191" ht="15.75" x14ac:dyDescent="0.25">
      <c r="A14" s="22" t="s">
        <v>85</v>
      </c>
      <c r="B14" s="32" t="s">
        <v>86</v>
      </c>
      <c r="C14" s="188"/>
      <c r="D14" s="189"/>
      <c r="E14" s="190"/>
      <c r="F14" s="188"/>
      <c r="G14" s="189"/>
      <c r="H14" s="190"/>
      <c r="I14" s="188"/>
      <c r="J14" s="189"/>
      <c r="K14" s="190"/>
      <c r="L14" s="188"/>
      <c r="M14" s="189"/>
      <c r="N14" s="190"/>
    </row>
    <row r="15" spans="1:191" ht="16.5" thickBot="1" x14ac:dyDescent="0.3">
      <c r="A15" s="170" t="s">
        <v>87</v>
      </c>
      <c r="B15" s="33" t="s">
        <v>88</v>
      </c>
      <c r="C15" s="194"/>
      <c r="D15" s="195"/>
      <c r="E15" s="196"/>
      <c r="F15" s="194"/>
      <c r="G15" s="195"/>
      <c r="H15" s="196"/>
      <c r="I15" s="194"/>
      <c r="J15" s="195"/>
      <c r="K15" s="196"/>
      <c r="L15" s="194"/>
      <c r="M15" s="195"/>
      <c r="N15" s="196"/>
    </row>
    <row r="16" spans="1:191" ht="30" customHeight="1" thickBot="1" x14ac:dyDescent="0.3">
      <c r="A16" s="34" t="s">
        <v>89</v>
      </c>
      <c r="B16" s="35" t="s">
        <v>90</v>
      </c>
      <c r="C16" s="154"/>
      <c r="D16" s="154"/>
      <c r="E16" s="155"/>
      <c r="F16" s="154">
        <v>3.5</v>
      </c>
      <c r="G16" s="154">
        <v>3.5</v>
      </c>
      <c r="H16" s="155">
        <v>4</v>
      </c>
      <c r="I16" s="154"/>
      <c r="J16" s="154"/>
      <c r="K16" s="155"/>
      <c r="L16" s="154">
        <v>2</v>
      </c>
      <c r="M16" s="154">
        <v>2</v>
      </c>
      <c r="N16" s="155">
        <v>1</v>
      </c>
    </row>
    <row r="17" spans="1:14" ht="28.5" customHeight="1" thickBot="1" x14ac:dyDescent="0.3">
      <c r="A17" s="34" t="s">
        <v>91</v>
      </c>
      <c r="B17" s="35" t="s">
        <v>92</v>
      </c>
      <c r="C17" s="154"/>
      <c r="D17" s="154"/>
      <c r="E17" s="155"/>
      <c r="F17" s="154"/>
      <c r="G17" s="154"/>
      <c r="H17" s="155"/>
      <c r="I17" s="154"/>
      <c r="J17" s="154"/>
      <c r="K17" s="155"/>
      <c r="L17" s="154"/>
      <c r="M17" s="154"/>
      <c r="N17" s="155"/>
    </row>
    <row r="18" spans="1:14" ht="48" customHeight="1" thickBot="1" x14ac:dyDescent="0.3">
      <c r="A18" s="118" t="s">
        <v>93</v>
      </c>
      <c r="B18" s="119" t="s">
        <v>94</v>
      </c>
      <c r="C18" s="149">
        <f>C8+C9+C16+C17</f>
        <v>0</v>
      </c>
      <c r="D18" s="149">
        <f t="shared" ref="D18:N18" si="0">D8+D9+D16+D17</f>
        <v>0</v>
      </c>
      <c r="E18" s="145">
        <f t="shared" si="0"/>
        <v>0</v>
      </c>
      <c r="F18" s="149">
        <f>F8+F9+F16+F17</f>
        <v>7.5</v>
      </c>
      <c r="G18" s="149">
        <f t="shared" si="0"/>
        <v>7.5</v>
      </c>
      <c r="H18" s="145">
        <f t="shared" si="0"/>
        <v>8</v>
      </c>
      <c r="I18" s="149">
        <f>I8+I9+I16+I17</f>
        <v>2</v>
      </c>
      <c r="J18" s="149">
        <f t="shared" si="0"/>
        <v>2</v>
      </c>
      <c r="K18" s="145">
        <f t="shared" si="0"/>
        <v>2</v>
      </c>
      <c r="L18" s="149">
        <f>L8+L9+L16+L17</f>
        <v>6</v>
      </c>
      <c r="M18" s="149">
        <f t="shared" si="0"/>
        <v>6</v>
      </c>
      <c r="N18" s="145">
        <f t="shared" si="0"/>
        <v>5</v>
      </c>
    </row>
    <row r="19" spans="1:14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ht="30" customHeight="1" x14ac:dyDescent="0.25">
      <c r="A20" s="359" t="s">
        <v>95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</row>
    <row r="21" spans="1:14" x14ac:dyDescent="0.25">
      <c r="A21" s="62" t="s">
        <v>96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</sheetData>
  <sheetProtection sheet="1" objects="1" scenarios="1"/>
  <mergeCells count="10">
    <mergeCell ref="A20:N20"/>
    <mergeCell ref="F5:H5"/>
    <mergeCell ref="I5:K5"/>
    <mergeCell ref="L5:N5"/>
    <mergeCell ref="M1:N1"/>
    <mergeCell ref="A3:N3"/>
    <mergeCell ref="A4:A6"/>
    <mergeCell ref="B4:B6"/>
    <mergeCell ref="C4:N4"/>
    <mergeCell ref="C5:E5"/>
  </mergeCells>
  <pageMargins left="0.31496062992125984" right="0.31496062992125984" top="0.74803149606299213" bottom="0.15748031496062992" header="0.31496062992125984" footer="0.31496062992125984"/>
  <pageSetup paperSize="9" scale="7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U28"/>
  <sheetViews>
    <sheetView view="pageBreakPreview" zoomScale="80" zoomScaleNormal="100" zoomScaleSheetLayoutView="80" workbookViewId="0">
      <selection activeCell="C7" sqref="C7:D7"/>
    </sheetView>
  </sheetViews>
  <sheetFormatPr defaultRowHeight="15" x14ac:dyDescent="0.25"/>
  <cols>
    <col min="1" max="1" width="44.7109375" customWidth="1"/>
    <col min="2" max="2" width="5.7109375" customWidth="1"/>
    <col min="3" max="3" width="14.85546875" customWidth="1"/>
    <col min="4" max="4" width="12.85546875" customWidth="1"/>
    <col min="5" max="5" width="15" customWidth="1"/>
    <col min="6" max="6" width="15.5703125" customWidth="1"/>
    <col min="7" max="7" width="12.85546875" customWidth="1"/>
    <col min="8" max="8" width="13" customWidth="1"/>
    <col min="9" max="9" width="14" customWidth="1"/>
    <col min="10" max="10" width="12.140625" customWidth="1"/>
    <col min="11" max="151" width="9.140625" style="15"/>
  </cols>
  <sheetData>
    <row r="1" spans="1:229" x14ac:dyDescent="0.25">
      <c r="J1" s="58" t="s">
        <v>228</v>
      </c>
    </row>
    <row r="3" spans="1:229" ht="30.75" customHeight="1" thickBot="1" x14ac:dyDescent="0.3">
      <c r="A3" s="346" t="s">
        <v>103</v>
      </c>
      <c r="B3" s="346"/>
      <c r="C3" s="346"/>
      <c r="D3" s="346"/>
      <c r="E3" s="346"/>
      <c r="F3" s="346"/>
      <c r="G3" s="346"/>
      <c r="H3" s="346"/>
      <c r="I3" s="346"/>
      <c r="J3" s="346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</row>
    <row r="4" spans="1:229" ht="16.5" customHeight="1" thickBot="1" x14ac:dyDescent="0.3">
      <c r="A4" s="300" t="s">
        <v>19</v>
      </c>
      <c r="B4" s="302" t="s">
        <v>38</v>
      </c>
      <c r="C4" s="303" t="s">
        <v>100</v>
      </c>
      <c r="D4" s="303"/>
      <c r="E4" s="303"/>
      <c r="F4" s="303"/>
      <c r="G4" s="303"/>
      <c r="H4" s="303"/>
      <c r="I4" s="303"/>
      <c r="J4" s="303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</row>
    <row r="5" spans="1:229" ht="45" customHeight="1" thickBot="1" x14ac:dyDescent="0.3">
      <c r="A5" s="300"/>
      <c r="B5" s="302"/>
      <c r="C5" s="302" t="s">
        <v>141</v>
      </c>
      <c r="D5" s="302"/>
      <c r="E5" s="358" t="s">
        <v>142</v>
      </c>
      <c r="F5" s="302"/>
      <c r="G5" s="302" t="s">
        <v>143</v>
      </c>
      <c r="H5" s="302"/>
      <c r="I5" s="302" t="s">
        <v>144</v>
      </c>
      <c r="J5" s="302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229" ht="15.75" thickBot="1" x14ac:dyDescent="0.3">
      <c r="A6" s="76">
        <v>1</v>
      </c>
      <c r="B6" s="72">
        <v>2</v>
      </c>
      <c r="C6" s="303">
        <v>3</v>
      </c>
      <c r="D6" s="303"/>
      <c r="E6" s="303">
        <v>4</v>
      </c>
      <c r="F6" s="303"/>
      <c r="G6" s="303">
        <v>5</v>
      </c>
      <c r="H6" s="303"/>
      <c r="I6" s="303">
        <v>6</v>
      </c>
      <c r="J6" s="303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</row>
    <row r="7" spans="1:229" ht="27.75" customHeight="1" thickBot="1" x14ac:dyDescent="0.3">
      <c r="A7" s="97" t="s">
        <v>104</v>
      </c>
      <c r="B7" s="98">
        <v>300</v>
      </c>
      <c r="C7" s="382"/>
      <c r="D7" s="383"/>
      <c r="E7" s="382">
        <v>1</v>
      </c>
      <c r="F7" s="383"/>
      <c r="G7" s="382">
        <v>1</v>
      </c>
      <c r="H7" s="383"/>
      <c r="I7" s="382"/>
      <c r="J7" s="383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</row>
    <row r="8" spans="1:229" ht="35.25" customHeight="1" thickBot="1" x14ac:dyDescent="0.3">
      <c r="A8" s="86" t="s">
        <v>105</v>
      </c>
      <c r="B8" s="87">
        <v>400</v>
      </c>
      <c r="C8" s="374"/>
      <c r="D8" s="375"/>
      <c r="E8" s="374"/>
      <c r="F8" s="375"/>
      <c r="G8" s="374"/>
      <c r="H8" s="375"/>
      <c r="I8" s="374"/>
      <c r="J8" s="37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</row>
    <row r="9" spans="1:229" ht="15.75" x14ac:dyDescent="0.25">
      <c r="A9" s="85" t="s">
        <v>78</v>
      </c>
      <c r="B9" s="88"/>
      <c r="C9" s="376"/>
      <c r="D9" s="377"/>
      <c r="E9" s="376"/>
      <c r="F9" s="377"/>
      <c r="G9" s="376"/>
      <c r="H9" s="377"/>
      <c r="I9" s="376"/>
      <c r="J9" s="377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</row>
    <row r="10" spans="1:229" ht="15.75" x14ac:dyDescent="0.25">
      <c r="A10" s="66" t="s">
        <v>80</v>
      </c>
      <c r="B10" s="68" t="s">
        <v>106</v>
      </c>
      <c r="C10" s="370"/>
      <c r="D10" s="371"/>
      <c r="E10" s="370"/>
      <c r="F10" s="371"/>
      <c r="G10" s="370"/>
      <c r="H10" s="371"/>
      <c r="I10" s="370"/>
      <c r="J10" s="371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</row>
    <row r="11" spans="1:229" ht="15.75" x14ac:dyDescent="0.25">
      <c r="A11" s="57" t="s">
        <v>81</v>
      </c>
      <c r="B11" s="70" t="s">
        <v>107</v>
      </c>
      <c r="C11" s="364"/>
      <c r="D11" s="365"/>
      <c r="E11" s="364"/>
      <c r="F11" s="365"/>
      <c r="G11" s="364"/>
      <c r="H11" s="365"/>
      <c r="I11" s="364"/>
      <c r="J11" s="3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</row>
    <row r="12" spans="1:229" ht="15.75" x14ac:dyDescent="0.25">
      <c r="A12" s="57" t="s">
        <v>83</v>
      </c>
      <c r="B12" s="70" t="s">
        <v>108</v>
      </c>
      <c r="C12" s="364"/>
      <c r="D12" s="365"/>
      <c r="E12" s="364"/>
      <c r="F12" s="365"/>
      <c r="G12" s="364"/>
      <c r="H12" s="365"/>
      <c r="I12" s="364"/>
      <c r="J12" s="3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</row>
    <row r="13" spans="1:229" ht="15.75" x14ac:dyDescent="0.25">
      <c r="A13" s="57" t="s">
        <v>85</v>
      </c>
      <c r="B13" s="70" t="s">
        <v>109</v>
      </c>
      <c r="C13" s="364"/>
      <c r="D13" s="365"/>
      <c r="E13" s="364"/>
      <c r="F13" s="365"/>
      <c r="G13" s="364"/>
      <c r="H13" s="365"/>
      <c r="I13" s="364"/>
      <c r="J13" s="3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</row>
    <row r="14" spans="1:229" ht="16.5" thickBot="1" x14ac:dyDescent="0.3">
      <c r="A14" s="67" t="s">
        <v>87</v>
      </c>
      <c r="B14" s="71" t="s">
        <v>110</v>
      </c>
      <c r="C14" s="360"/>
      <c r="D14" s="361"/>
      <c r="E14" s="360"/>
      <c r="F14" s="361"/>
      <c r="G14" s="360"/>
      <c r="H14" s="361"/>
      <c r="I14" s="360"/>
      <c r="J14" s="361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</row>
    <row r="16" spans="1:229" ht="15.75" thickBot="1" x14ac:dyDescent="0.3">
      <c r="A16" s="313" t="s">
        <v>111</v>
      </c>
      <c r="B16" s="313"/>
      <c r="C16" s="313"/>
      <c r="D16" s="313"/>
      <c r="E16" s="313"/>
      <c r="F16" s="313"/>
      <c r="G16" s="313"/>
      <c r="H16" s="313"/>
      <c r="I16" s="313"/>
      <c r="J16" s="313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</row>
    <row r="17" spans="1:126" customFormat="1" ht="18" customHeight="1" thickBot="1" x14ac:dyDescent="0.3">
      <c r="A17" s="300" t="s">
        <v>19</v>
      </c>
      <c r="B17" s="302" t="s">
        <v>38</v>
      </c>
      <c r="C17" s="303" t="s">
        <v>100</v>
      </c>
      <c r="D17" s="303"/>
      <c r="E17" s="303"/>
      <c r="F17" s="303"/>
      <c r="G17" s="303"/>
      <c r="H17" s="303"/>
      <c r="I17" s="303"/>
      <c r="J17" s="303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</row>
    <row r="18" spans="1:126" customFormat="1" ht="43.5" customHeight="1" thickBot="1" x14ac:dyDescent="0.3">
      <c r="A18" s="300"/>
      <c r="B18" s="302"/>
      <c r="C18" s="302" t="s">
        <v>145</v>
      </c>
      <c r="D18" s="302"/>
      <c r="E18" s="358" t="s">
        <v>142</v>
      </c>
      <c r="F18" s="302"/>
      <c r="G18" s="302" t="s">
        <v>146</v>
      </c>
      <c r="H18" s="302"/>
      <c r="I18" s="302" t="s">
        <v>147</v>
      </c>
      <c r="J18" s="302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</row>
    <row r="19" spans="1:126" customFormat="1" ht="18.75" customHeight="1" thickBot="1" x14ac:dyDescent="0.3">
      <c r="A19" s="300"/>
      <c r="B19" s="302"/>
      <c r="C19" s="72" t="s">
        <v>124</v>
      </c>
      <c r="D19" s="72" t="s">
        <v>125</v>
      </c>
      <c r="E19" s="72" t="s">
        <v>124</v>
      </c>
      <c r="F19" s="72" t="s">
        <v>125</v>
      </c>
      <c r="G19" s="72" t="s">
        <v>124</v>
      </c>
      <c r="H19" s="72" t="s">
        <v>125</v>
      </c>
      <c r="I19" s="72" t="s">
        <v>124</v>
      </c>
      <c r="J19" s="72" t="s">
        <v>125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</row>
    <row r="20" spans="1:126" customFormat="1" ht="14.25" customHeight="1" thickBot="1" x14ac:dyDescent="0.3">
      <c r="A20" s="76">
        <v>1</v>
      </c>
      <c r="B20" s="76">
        <v>2</v>
      </c>
      <c r="C20" s="76">
        <v>3</v>
      </c>
      <c r="D20" s="76">
        <v>4</v>
      </c>
      <c r="E20" s="100">
        <v>5</v>
      </c>
      <c r="F20" s="76">
        <v>6</v>
      </c>
      <c r="G20" s="76">
        <v>7</v>
      </c>
      <c r="H20" s="76">
        <v>8</v>
      </c>
      <c r="I20" s="76">
        <v>9</v>
      </c>
      <c r="J20" s="76">
        <v>10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</row>
    <row r="21" spans="1:126" customFormat="1" ht="39" customHeight="1" thickBot="1" x14ac:dyDescent="0.3">
      <c r="A21" s="79" t="s">
        <v>112</v>
      </c>
      <c r="B21" s="80" t="s">
        <v>113</v>
      </c>
      <c r="C21" s="283"/>
      <c r="D21" s="284"/>
      <c r="E21" s="283"/>
      <c r="F21" s="284"/>
      <c r="G21" s="283"/>
      <c r="H21" s="284"/>
      <c r="I21" s="283"/>
      <c r="J21" s="28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</row>
    <row r="22" spans="1:126" customFormat="1" ht="38.25" customHeight="1" thickBot="1" x14ac:dyDescent="0.3">
      <c r="A22" s="79" t="s">
        <v>114</v>
      </c>
      <c r="B22" s="80" t="s">
        <v>115</v>
      </c>
      <c r="C22" s="283"/>
      <c r="D22" s="284"/>
      <c r="E22" s="283"/>
      <c r="F22" s="284"/>
      <c r="G22" s="283"/>
      <c r="H22" s="284"/>
      <c r="I22" s="283"/>
      <c r="J22" s="28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</row>
    <row r="23" spans="1:126" customFormat="1" ht="62.25" customHeight="1" thickBot="1" x14ac:dyDescent="0.3">
      <c r="A23" s="79" t="s">
        <v>116</v>
      </c>
      <c r="B23" s="80" t="s">
        <v>117</v>
      </c>
      <c r="C23" s="283"/>
      <c r="D23" s="284"/>
      <c r="E23" s="283"/>
      <c r="F23" s="284"/>
      <c r="G23" s="283"/>
      <c r="H23" s="284"/>
      <c r="I23" s="283"/>
      <c r="J23" s="284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</row>
    <row r="24" spans="1:126" customFormat="1" ht="49.5" customHeight="1" thickBot="1" x14ac:dyDescent="0.3">
      <c r="A24" s="79" t="s">
        <v>118</v>
      </c>
      <c r="B24" s="80" t="s">
        <v>119</v>
      </c>
      <c r="C24" s="283"/>
      <c r="D24" s="284"/>
      <c r="E24" s="283"/>
      <c r="F24" s="284"/>
      <c r="G24" s="283"/>
      <c r="H24" s="284"/>
      <c r="I24" s="283"/>
      <c r="J24" s="28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</row>
    <row r="25" spans="1:126" customFormat="1" ht="47.25" customHeight="1" thickBot="1" x14ac:dyDescent="0.3">
      <c r="A25" s="79" t="s">
        <v>120</v>
      </c>
      <c r="B25" s="80" t="s">
        <v>121</v>
      </c>
      <c r="C25" s="283"/>
      <c r="D25" s="284"/>
      <c r="E25" s="283"/>
      <c r="F25" s="284"/>
      <c r="G25" s="283"/>
      <c r="H25" s="284"/>
      <c r="I25" s="283"/>
      <c r="J25" s="284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</row>
    <row r="26" spans="1:126" customFormat="1" ht="57.75" customHeight="1" thickBot="1" x14ac:dyDescent="0.3">
      <c r="A26" s="82" t="s">
        <v>122</v>
      </c>
      <c r="B26" s="80" t="s">
        <v>123</v>
      </c>
      <c r="C26" s="283"/>
      <c r="D26" s="284"/>
      <c r="E26" s="283"/>
      <c r="F26" s="284"/>
      <c r="G26" s="283"/>
      <c r="H26" s="284"/>
      <c r="I26" s="283"/>
      <c r="J26" s="28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</row>
    <row r="28" spans="1:126" customFormat="1" ht="26.25" customHeight="1" x14ac:dyDescent="0.25">
      <c r="A28" s="359" t="s">
        <v>95</v>
      </c>
      <c r="B28" s="408"/>
      <c r="C28" s="408"/>
      <c r="D28" s="408"/>
      <c r="E28" s="408"/>
      <c r="F28" s="408"/>
      <c r="G28" s="408"/>
      <c r="H28" s="408"/>
      <c r="I28" s="408"/>
      <c r="J28" s="408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</row>
  </sheetData>
  <sheetProtection sheet="1" objects="1" scenarios="1"/>
  <mergeCells count="53">
    <mergeCell ref="A3:J3"/>
    <mergeCell ref="A4:A5"/>
    <mergeCell ref="B4:B5"/>
    <mergeCell ref="C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A28:J28"/>
    <mergeCell ref="G18:H18"/>
    <mergeCell ref="I18:J18"/>
    <mergeCell ref="C14:D14"/>
    <mergeCell ref="E14:F14"/>
    <mergeCell ref="G14:H14"/>
    <mergeCell ref="I14:J14"/>
    <mergeCell ref="A16:J16"/>
    <mergeCell ref="A17:A19"/>
    <mergeCell ref="B17:B19"/>
    <mergeCell ref="C17:J17"/>
    <mergeCell ref="C18:D18"/>
    <mergeCell ref="E18:F18"/>
  </mergeCells>
  <pageMargins left="0.51181102362204722" right="0.11811023622047245" top="0.55118110236220474" bottom="0.15748031496062992" header="0.31496062992125984" footer="0.31496062992125984"/>
  <pageSetup paperSize="9" scale="7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view="pageBreakPreview" zoomScale="60" zoomScaleNormal="100" workbookViewId="0">
      <selection activeCell="D21" sqref="D21"/>
    </sheetView>
  </sheetViews>
  <sheetFormatPr defaultRowHeight="15" x14ac:dyDescent="0.25"/>
  <cols>
    <col min="1" max="1" width="68.140625" customWidth="1"/>
    <col min="2" max="2" width="4.85546875" customWidth="1"/>
    <col min="3" max="3" width="15.42578125" customWidth="1"/>
    <col min="4" max="5" width="14.28515625" customWidth="1"/>
    <col min="6" max="6" width="13.42578125" customWidth="1"/>
    <col min="7" max="7" width="13.28515625" customWidth="1"/>
    <col min="8" max="8" width="12.5703125" customWidth="1"/>
    <col min="9" max="9" width="11.7109375" customWidth="1"/>
    <col min="10" max="10" width="13.140625" customWidth="1"/>
  </cols>
  <sheetData>
    <row r="1" spans="1:10" x14ac:dyDescent="0.25">
      <c r="J1" s="58" t="s">
        <v>186</v>
      </c>
    </row>
    <row r="2" spans="1:10" ht="15.75" thickBot="1" x14ac:dyDescent="0.3">
      <c r="A2" s="299" t="s">
        <v>18</v>
      </c>
      <c r="B2" s="299"/>
      <c r="C2" s="299"/>
      <c r="D2" s="299"/>
      <c r="E2" s="299"/>
      <c r="F2" s="299"/>
      <c r="G2" s="299"/>
      <c r="H2" s="299"/>
      <c r="I2" s="299"/>
      <c r="J2" s="299"/>
    </row>
    <row r="3" spans="1:10" ht="15" customHeight="1" thickBot="1" x14ac:dyDescent="0.3">
      <c r="A3" s="300" t="s">
        <v>19</v>
      </c>
      <c r="B3" s="409" t="s">
        <v>38</v>
      </c>
      <c r="C3" s="303" t="s">
        <v>66</v>
      </c>
      <c r="D3" s="303"/>
      <c r="E3" s="303"/>
      <c r="F3" s="303"/>
      <c r="G3" s="303"/>
      <c r="H3" s="303"/>
      <c r="I3" s="303"/>
      <c r="J3" s="303"/>
    </row>
    <row r="4" spans="1:10" ht="29.25" customHeight="1" thickBot="1" x14ac:dyDescent="0.3">
      <c r="A4" s="300"/>
      <c r="B4" s="409"/>
      <c r="C4" s="302" t="s">
        <v>185</v>
      </c>
      <c r="D4" s="302"/>
      <c r="E4" s="302"/>
      <c r="F4" s="302"/>
      <c r="G4" s="302"/>
      <c r="H4" s="302"/>
      <c r="I4" s="302"/>
      <c r="J4" s="302"/>
    </row>
    <row r="5" spans="1:10" ht="34.5" customHeight="1" thickBot="1" x14ac:dyDescent="0.3">
      <c r="A5" s="300"/>
      <c r="B5" s="409"/>
      <c r="C5" s="225" t="s">
        <v>63</v>
      </c>
      <c r="D5" s="211" t="s">
        <v>64</v>
      </c>
      <c r="E5" s="227" t="s">
        <v>63</v>
      </c>
      <c r="F5" s="211" t="s">
        <v>64</v>
      </c>
      <c r="G5" s="211" t="s">
        <v>63</v>
      </c>
      <c r="H5" s="211" t="s">
        <v>64</v>
      </c>
      <c r="I5" s="211" t="s">
        <v>63</v>
      </c>
      <c r="J5" s="211" t="s">
        <v>64</v>
      </c>
    </row>
    <row r="6" spans="1:10" ht="10.5" customHeight="1" thickBot="1" x14ac:dyDescent="0.3">
      <c r="A6" s="212">
        <v>1</v>
      </c>
      <c r="B6" s="213">
        <v>2</v>
      </c>
      <c r="C6" s="226">
        <v>3</v>
      </c>
      <c r="D6" s="212">
        <v>4</v>
      </c>
      <c r="E6" s="213">
        <v>5</v>
      </c>
      <c r="F6" s="212">
        <v>6</v>
      </c>
      <c r="G6" s="212">
        <v>7</v>
      </c>
      <c r="H6" s="212">
        <v>8</v>
      </c>
      <c r="I6" s="212">
        <v>9</v>
      </c>
      <c r="J6" s="212">
        <v>10</v>
      </c>
    </row>
    <row r="7" spans="1:10" s="89" customFormat="1" ht="24" customHeight="1" thickBot="1" x14ac:dyDescent="0.25">
      <c r="A7" s="218" t="s">
        <v>20</v>
      </c>
      <c r="B7" s="214" t="s">
        <v>39</v>
      </c>
      <c r="C7" s="204" t="s">
        <v>65</v>
      </c>
      <c r="D7" s="209"/>
      <c r="E7" s="36" t="s">
        <v>65</v>
      </c>
      <c r="F7" s="37"/>
      <c r="G7" s="36" t="s">
        <v>65</v>
      </c>
      <c r="H7" s="37"/>
      <c r="I7" s="36" t="s">
        <v>65</v>
      </c>
      <c r="J7" s="37"/>
    </row>
    <row r="8" spans="1:10" s="89" customFormat="1" x14ac:dyDescent="0.25">
      <c r="A8" s="219" t="s">
        <v>21</v>
      </c>
      <c r="B8" s="240"/>
      <c r="C8" s="205"/>
      <c r="D8" s="206"/>
      <c r="E8" s="59"/>
      <c r="F8" s="38"/>
      <c r="G8" s="59"/>
      <c r="H8" s="38"/>
      <c r="I8" s="59"/>
      <c r="J8" s="38"/>
    </row>
    <row r="9" spans="1:10" s="89" customFormat="1" ht="13.5" customHeight="1" x14ac:dyDescent="0.25">
      <c r="A9" s="229" t="s">
        <v>22</v>
      </c>
      <c r="B9" s="220" t="s">
        <v>40</v>
      </c>
      <c r="C9" s="260" t="s">
        <v>65</v>
      </c>
      <c r="D9" s="285"/>
      <c r="E9" s="286" t="s">
        <v>65</v>
      </c>
      <c r="F9" s="287"/>
      <c r="G9" s="286" t="s">
        <v>65</v>
      </c>
      <c r="H9" s="287"/>
      <c r="I9" s="286" t="s">
        <v>65</v>
      </c>
      <c r="J9" s="287"/>
    </row>
    <row r="10" spans="1:10" s="89" customFormat="1" ht="13.5" customHeight="1" thickBot="1" x14ac:dyDescent="0.3">
      <c r="A10" s="221" t="s">
        <v>23</v>
      </c>
      <c r="B10" s="231" t="s">
        <v>41</v>
      </c>
      <c r="C10" s="259" t="s">
        <v>65</v>
      </c>
      <c r="D10" s="288"/>
      <c r="E10" s="289" t="s">
        <v>65</v>
      </c>
      <c r="F10" s="290"/>
      <c r="G10" s="289" t="s">
        <v>65</v>
      </c>
      <c r="H10" s="290"/>
      <c r="I10" s="289" t="s">
        <v>65</v>
      </c>
      <c r="J10" s="290"/>
    </row>
    <row r="11" spans="1:10" s="89" customFormat="1" ht="24.75" customHeight="1" thickBot="1" x14ac:dyDescent="0.25">
      <c r="A11" s="218" t="s">
        <v>70</v>
      </c>
      <c r="B11" s="214" t="s">
        <v>42</v>
      </c>
      <c r="C11" s="204" t="s">
        <v>65</v>
      </c>
      <c r="D11" s="209"/>
      <c r="E11" s="36" t="s">
        <v>65</v>
      </c>
      <c r="F11" s="37"/>
      <c r="G11" s="36" t="s">
        <v>65</v>
      </c>
      <c r="H11" s="37"/>
      <c r="I11" s="36" t="s">
        <v>65</v>
      </c>
      <c r="J11" s="37"/>
    </row>
    <row r="12" spans="1:10" s="89" customFormat="1" x14ac:dyDescent="0.25">
      <c r="A12" s="219" t="s">
        <v>21</v>
      </c>
      <c r="B12" s="230"/>
      <c r="C12" s="205"/>
      <c r="D12" s="206"/>
      <c r="E12" s="59"/>
      <c r="F12" s="228"/>
      <c r="G12" s="59"/>
      <c r="H12" s="228"/>
      <c r="I12" s="228"/>
      <c r="J12" s="228"/>
    </row>
    <row r="13" spans="1:10" s="89" customFormat="1" x14ac:dyDescent="0.2">
      <c r="A13" s="229" t="s">
        <v>24</v>
      </c>
      <c r="B13" s="220" t="s">
        <v>43</v>
      </c>
      <c r="C13" s="207" t="s">
        <v>65</v>
      </c>
      <c r="D13" s="291"/>
      <c r="E13" s="207" t="s">
        <v>65</v>
      </c>
      <c r="F13" s="220"/>
      <c r="G13" s="207" t="s">
        <v>65</v>
      </c>
      <c r="H13" s="220"/>
      <c r="I13" s="220" t="s">
        <v>65</v>
      </c>
      <c r="J13" s="220"/>
    </row>
    <row r="14" spans="1:10" s="89" customFormat="1" x14ac:dyDescent="0.2">
      <c r="A14" s="229" t="s">
        <v>25</v>
      </c>
      <c r="B14" s="220" t="s">
        <v>44</v>
      </c>
      <c r="C14" s="207" t="s">
        <v>65</v>
      </c>
      <c r="D14" s="291"/>
      <c r="E14" s="207" t="s">
        <v>65</v>
      </c>
      <c r="F14" s="220"/>
      <c r="G14" s="207" t="s">
        <v>65</v>
      </c>
      <c r="H14" s="220"/>
      <c r="I14" s="220" t="s">
        <v>65</v>
      </c>
      <c r="J14" s="220"/>
    </row>
    <row r="15" spans="1:10" s="89" customFormat="1" x14ac:dyDescent="0.2">
      <c r="A15" s="229" t="s">
        <v>26</v>
      </c>
      <c r="B15" s="220" t="s">
        <v>45</v>
      </c>
      <c r="C15" s="207" t="s">
        <v>65</v>
      </c>
      <c r="D15" s="291"/>
      <c r="E15" s="207" t="s">
        <v>65</v>
      </c>
      <c r="F15" s="220"/>
      <c r="G15" s="207" t="s">
        <v>65</v>
      </c>
      <c r="H15" s="220"/>
      <c r="I15" s="220" t="s">
        <v>65</v>
      </c>
      <c r="J15" s="220"/>
    </row>
    <row r="16" spans="1:10" s="89" customFormat="1" ht="17.25" customHeight="1" thickBot="1" x14ac:dyDescent="0.3">
      <c r="A16" s="221" t="s">
        <v>23</v>
      </c>
      <c r="B16" s="231" t="s">
        <v>46</v>
      </c>
      <c r="C16" s="205" t="s">
        <v>65</v>
      </c>
      <c r="D16" s="288"/>
      <c r="E16" s="59" t="s">
        <v>65</v>
      </c>
      <c r="F16" s="38"/>
      <c r="G16" s="59" t="s">
        <v>65</v>
      </c>
      <c r="H16" s="38"/>
      <c r="I16" s="38" t="s">
        <v>65</v>
      </c>
      <c r="J16" s="38"/>
    </row>
    <row r="17" spans="1:10" s="89" customFormat="1" ht="25.5" customHeight="1" thickBot="1" x14ac:dyDescent="0.25">
      <c r="A17" s="218" t="s">
        <v>27</v>
      </c>
      <c r="B17" s="214" t="s">
        <v>47</v>
      </c>
      <c r="C17" s="204" t="s">
        <v>65</v>
      </c>
      <c r="D17" s="209"/>
      <c r="E17" s="36" t="s">
        <v>65</v>
      </c>
      <c r="F17" s="37"/>
      <c r="G17" s="36" t="s">
        <v>65</v>
      </c>
      <c r="H17" s="37"/>
      <c r="I17" s="37" t="s">
        <v>65</v>
      </c>
      <c r="J17" s="37"/>
    </row>
    <row r="18" spans="1:10" s="89" customFormat="1" ht="25.5" customHeight="1" thickBot="1" x14ac:dyDescent="0.25">
      <c r="A18" s="218" t="s">
        <v>28</v>
      </c>
      <c r="B18" s="214" t="s">
        <v>48</v>
      </c>
      <c r="C18" s="204" t="s">
        <v>65</v>
      </c>
      <c r="D18" s="209"/>
      <c r="E18" s="36" t="s">
        <v>65</v>
      </c>
      <c r="F18" s="37"/>
      <c r="G18" s="36" t="s">
        <v>65</v>
      </c>
      <c r="H18" s="37"/>
      <c r="I18" s="37" t="s">
        <v>65</v>
      </c>
      <c r="J18" s="37"/>
    </row>
    <row r="19" spans="1:10" s="89" customFormat="1" ht="33.75" customHeight="1" thickBot="1" x14ac:dyDescent="0.25">
      <c r="A19" s="218" t="s">
        <v>29</v>
      </c>
      <c r="B19" s="214" t="s">
        <v>49</v>
      </c>
      <c r="C19" s="208"/>
      <c r="D19" s="203">
        <f>D7+D11+D17+D18</f>
        <v>0</v>
      </c>
      <c r="E19" s="36"/>
      <c r="F19" s="37"/>
      <c r="G19" s="36"/>
      <c r="H19" s="37"/>
      <c r="I19" s="37"/>
      <c r="J19" s="37"/>
    </row>
    <row r="20" spans="1:10" s="89" customFormat="1" ht="25.5" customHeight="1" thickBot="1" x14ac:dyDescent="0.25">
      <c r="A20" s="218" t="s">
        <v>71</v>
      </c>
      <c r="B20" s="214" t="s">
        <v>50</v>
      </c>
      <c r="C20" s="208"/>
      <c r="D20" s="209"/>
      <c r="E20" s="36"/>
      <c r="F20" s="37"/>
      <c r="G20" s="36"/>
      <c r="H20" s="37"/>
      <c r="I20" s="37"/>
      <c r="J20" s="37"/>
    </row>
    <row r="21" spans="1:10" s="89" customFormat="1" x14ac:dyDescent="0.25">
      <c r="A21" s="219" t="s">
        <v>30</v>
      </c>
      <c r="B21" s="215"/>
      <c r="C21" s="210"/>
      <c r="D21" s="206"/>
      <c r="E21" s="59"/>
      <c r="F21" s="38"/>
      <c r="G21" s="59"/>
      <c r="H21" s="38"/>
      <c r="I21" s="38"/>
      <c r="J21" s="38"/>
    </row>
    <row r="22" spans="1:10" s="89" customFormat="1" ht="14.25" customHeight="1" x14ac:dyDescent="0.2">
      <c r="A22" s="241" t="s">
        <v>31</v>
      </c>
      <c r="B22" s="220" t="s">
        <v>51</v>
      </c>
      <c r="C22" s="207" t="s">
        <v>65</v>
      </c>
      <c r="D22" s="291"/>
      <c r="E22" s="207" t="s">
        <v>65</v>
      </c>
      <c r="F22" s="220"/>
      <c r="G22" s="207" t="s">
        <v>65</v>
      </c>
      <c r="H22" s="220"/>
      <c r="I22" s="220" t="s">
        <v>65</v>
      </c>
      <c r="J22" s="220"/>
    </row>
    <row r="23" spans="1:10" s="89" customFormat="1" ht="22.5" x14ac:dyDescent="0.25">
      <c r="A23" s="232" t="s">
        <v>32</v>
      </c>
      <c r="B23" s="233" t="s">
        <v>52</v>
      </c>
      <c r="C23" s="234" t="s">
        <v>65</v>
      </c>
      <c r="D23" s="292"/>
      <c r="E23" s="63" t="s">
        <v>65</v>
      </c>
      <c r="F23" s="40"/>
      <c r="G23" s="63" t="s">
        <v>65</v>
      </c>
      <c r="H23" s="40"/>
      <c r="I23" s="40" t="s">
        <v>65</v>
      </c>
      <c r="J23" s="40"/>
    </row>
    <row r="24" spans="1:10" s="89" customFormat="1" x14ac:dyDescent="0.25">
      <c r="A24" s="222" t="s">
        <v>21</v>
      </c>
      <c r="B24" s="215"/>
      <c r="C24" s="205"/>
      <c r="D24" s="288"/>
      <c r="E24" s="59"/>
      <c r="F24" s="38"/>
      <c r="G24" s="59"/>
      <c r="H24" s="38"/>
      <c r="I24" s="38"/>
      <c r="J24" s="38"/>
    </row>
    <row r="25" spans="1:10" s="89" customFormat="1" x14ac:dyDescent="0.25">
      <c r="A25" s="235" t="s">
        <v>33</v>
      </c>
      <c r="B25" s="217" t="s">
        <v>53</v>
      </c>
      <c r="C25" s="207" t="s">
        <v>65</v>
      </c>
      <c r="D25" s="285"/>
      <c r="E25" s="64" t="s">
        <v>65</v>
      </c>
      <c r="F25" s="39"/>
      <c r="G25" s="64" t="s">
        <v>65</v>
      </c>
      <c r="H25" s="39"/>
      <c r="I25" s="39" t="s">
        <v>65</v>
      </c>
      <c r="J25" s="39"/>
    </row>
    <row r="26" spans="1:10" s="89" customFormat="1" ht="15.75" thickBot="1" x14ac:dyDescent="0.3">
      <c r="A26" s="223" t="s">
        <v>34</v>
      </c>
      <c r="B26" s="215" t="s">
        <v>54</v>
      </c>
      <c r="C26" s="205" t="s">
        <v>65</v>
      </c>
      <c r="D26" s="288"/>
      <c r="E26" s="59" t="s">
        <v>65</v>
      </c>
      <c r="F26" s="38"/>
      <c r="G26" s="59" t="s">
        <v>65</v>
      </c>
      <c r="H26" s="38"/>
      <c r="I26" s="38" t="s">
        <v>65</v>
      </c>
      <c r="J26" s="38"/>
    </row>
    <row r="27" spans="1:10" s="89" customFormat="1" ht="24" customHeight="1" thickBot="1" x14ac:dyDescent="0.25">
      <c r="A27" s="218" t="s">
        <v>69</v>
      </c>
      <c r="B27" s="214" t="s">
        <v>55</v>
      </c>
      <c r="C27" s="208"/>
      <c r="D27" s="209"/>
      <c r="E27" s="36"/>
      <c r="F27" s="37"/>
      <c r="G27" s="36"/>
      <c r="H27" s="37"/>
      <c r="I27" s="37"/>
      <c r="J27" s="37"/>
    </row>
    <row r="28" spans="1:10" s="89" customFormat="1" x14ac:dyDescent="0.25">
      <c r="A28" s="219" t="s">
        <v>30</v>
      </c>
      <c r="B28" s="215"/>
      <c r="C28" s="210"/>
      <c r="D28" s="206"/>
      <c r="E28" s="59"/>
      <c r="F28" s="38"/>
      <c r="G28" s="59"/>
      <c r="H28" s="38"/>
      <c r="I28" s="38"/>
      <c r="J28" s="38"/>
    </row>
    <row r="29" spans="1:10" s="89" customFormat="1" ht="24.75" customHeight="1" x14ac:dyDescent="0.25">
      <c r="A29" s="224" t="s">
        <v>35</v>
      </c>
      <c r="B29" s="217" t="s">
        <v>56</v>
      </c>
      <c r="C29" s="207" t="s">
        <v>65</v>
      </c>
      <c r="D29" s="285">
        <f>D31+D32</f>
        <v>0</v>
      </c>
      <c r="E29" s="64" t="s">
        <v>65</v>
      </c>
      <c r="F29" s="39"/>
      <c r="G29" s="64" t="s">
        <v>65</v>
      </c>
      <c r="H29" s="39"/>
      <c r="I29" s="39" t="s">
        <v>65</v>
      </c>
      <c r="J29" s="39"/>
    </row>
    <row r="30" spans="1:10" s="89" customFormat="1" x14ac:dyDescent="0.25">
      <c r="A30" s="222" t="s">
        <v>21</v>
      </c>
      <c r="B30" s="216"/>
      <c r="C30" s="205"/>
      <c r="D30" s="288"/>
      <c r="E30" s="59"/>
      <c r="F30" s="38"/>
      <c r="G30" s="59"/>
      <c r="H30" s="38"/>
      <c r="I30" s="38"/>
      <c r="J30" s="38"/>
    </row>
    <row r="31" spans="1:10" s="89" customFormat="1" x14ac:dyDescent="0.25">
      <c r="A31" s="235" t="s">
        <v>33</v>
      </c>
      <c r="B31" s="236" t="s">
        <v>57</v>
      </c>
      <c r="C31" s="207" t="s">
        <v>65</v>
      </c>
      <c r="D31" s="285"/>
      <c r="E31" s="64" t="s">
        <v>65</v>
      </c>
      <c r="F31" s="39"/>
      <c r="G31" s="64" t="s">
        <v>65</v>
      </c>
      <c r="H31" s="39"/>
      <c r="I31" s="39" t="s">
        <v>65</v>
      </c>
      <c r="J31" s="39"/>
    </row>
    <row r="32" spans="1:10" s="89" customFormat="1" ht="16.5" customHeight="1" x14ac:dyDescent="0.25">
      <c r="A32" s="237" t="s">
        <v>34</v>
      </c>
      <c r="B32" s="238" t="s">
        <v>58</v>
      </c>
      <c r="C32" s="234" t="s">
        <v>65</v>
      </c>
      <c r="D32" s="292"/>
      <c r="E32" s="63" t="s">
        <v>65</v>
      </c>
      <c r="F32" s="40"/>
      <c r="G32" s="63" t="s">
        <v>65</v>
      </c>
      <c r="H32" s="40"/>
      <c r="I32" s="40" t="s">
        <v>65</v>
      </c>
      <c r="J32" s="40"/>
    </row>
    <row r="33" spans="1:10" s="89" customFormat="1" ht="15.75" customHeight="1" x14ac:dyDescent="0.25">
      <c r="A33" s="232" t="s">
        <v>36</v>
      </c>
      <c r="B33" s="233" t="s">
        <v>59</v>
      </c>
      <c r="C33" s="234" t="s">
        <v>65</v>
      </c>
      <c r="D33" s="292"/>
      <c r="E33" s="63" t="s">
        <v>65</v>
      </c>
      <c r="F33" s="40"/>
      <c r="G33" s="63" t="s">
        <v>65</v>
      </c>
      <c r="H33" s="40"/>
      <c r="I33" s="40" t="s">
        <v>65</v>
      </c>
      <c r="J33" s="40"/>
    </row>
    <row r="34" spans="1:10" s="89" customFormat="1" ht="14.25" customHeight="1" thickBot="1" x14ac:dyDescent="0.3">
      <c r="A34" s="221" t="s">
        <v>37</v>
      </c>
      <c r="B34" s="215" t="s">
        <v>60</v>
      </c>
      <c r="C34" s="205" t="s">
        <v>65</v>
      </c>
      <c r="D34" s="288"/>
      <c r="E34" s="59" t="s">
        <v>65</v>
      </c>
      <c r="F34" s="38"/>
      <c r="G34" s="59" t="s">
        <v>65</v>
      </c>
      <c r="H34" s="38"/>
      <c r="I34" s="38" t="s">
        <v>65</v>
      </c>
      <c r="J34" s="38"/>
    </row>
    <row r="35" spans="1:10" s="89" customFormat="1" ht="34.5" customHeight="1" thickBot="1" x14ac:dyDescent="0.25">
      <c r="A35" s="218" t="s">
        <v>68</v>
      </c>
      <c r="B35" s="214" t="s">
        <v>61</v>
      </c>
      <c r="C35" s="239">
        <f>C19+C20+C27</f>
        <v>0</v>
      </c>
      <c r="D35" s="203">
        <f>D19+D20+D27</f>
        <v>0</v>
      </c>
      <c r="E35" s="36"/>
      <c r="F35" s="37"/>
      <c r="G35" s="36"/>
      <c r="H35" s="37"/>
      <c r="I35" s="37"/>
      <c r="J35" s="37"/>
    </row>
    <row r="36" spans="1:10" ht="5.25" customHeight="1" x14ac:dyDescent="0.25"/>
    <row r="37" spans="1:10" x14ac:dyDescent="0.25">
      <c r="A37" s="62" t="s">
        <v>67</v>
      </c>
    </row>
  </sheetData>
  <sheetProtection sheet="1" objects="1" scenarios="1"/>
  <mergeCells count="8">
    <mergeCell ref="A2:J2"/>
    <mergeCell ref="A3:A5"/>
    <mergeCell ref="B3:B5"/>
    <mergeCell ref="C3:J3"/>
    <mergeCell ref="C4:D4"/>
    <mergeCell ref="E4:F4"/>
    <mergeCell ref="G4:H4"/>
    <mergeCell ref="I4:J4"/>
  </mergeCells>
  <pageMargins left="0.11811023622047245" right="0.19685039370078741" top="0.55118110236220474" bottom="0.1968503937007874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21"/>
  <sheetViews>
    <sheetView view="pageBreakPreview" topLeftCell="A4" zoomScaleNormal="100" zoomScaleSheetLayoutView="100" workbookViewId="0">
      <selection activeCell="K9" sqref="K9"/>
    </sheetView>
  </sheetViews>
  <sheetFormatPr defaultRowHeight="15" x14ac:dyDescent="0.25"/>
  <cols>
    <col min="1" max="1" width="47.85546875" customWidth="1"/>
    <col min="2" max="2" width="6.7109375" customWidth="1"/>
    <col min="3" max="3" width="14.42578125" customWidth="1"/>
    <col min="4" max="4" width="12.42578125" customWidth="1"/>
    <col min="5" max="5" width="10.85546875" customWidth="1"/>
    <col min="6" max="6" width="11.140625" customWidth="1"/>
    <col min="9" max="9" width="11" customWidth="1"/>
    <col min="10" max="10" width="10.140625" customWidth="1"/>
    <col min="12" max="12" width="12.140625" customWidth="1"/>
    <col min="13" max="13" width="12.28515625" customWidth="1"/>
    <col min="14" max="14" width="9.5703125" customWidth="1"/>
  </cols>
  <sheetData>
    <row r="1" spans="1:191" x14ac:dyDescent="0.25">
      <c r="M1" s="307" t="s">
        <v>101</v>
      </c>
      <c r="N1" s="307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</row>
    <row r="2" spans="1:191" x14ac:dyDescent="0.25"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</row>
    <row r="3" spans="1:191" ht="15.75" thickBot="1" x14ac:dyDescent="0.3">
      <c r="A3" s="299" t="s">
        <v>73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</row>
    <row r="4" spans="1:191" ht="21" customHeight="1" thickBot="1" x14ac:dyDescent="0.3">
      <c r="A4" s="302" t="s">
        <v>19</v>
      </c>
      <c r="B4" s="308" t="s">
        <v>38</v>
      </c>
      <c r="C4" s="300" t="s">
        <v>62</v>
      </c>
      <c r="D4" s="300"/>
      <c r="E4" s="300"/>
      <c r="F4" s="309" t="s">
        <v>100</v>
      </c>
      <c r="G4" s="309"/>
      <c r="H4" s="309"/>
      <c r="I4" s="309"/>
      <c r="J4" s="309"/>
      <c r="K4" s="309"/>
      <c r="L4" s="309"/>
      <c r="M4" s="309"/>
      <c r="N4" s="309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</row>
    <row r="5" spans="1:191" ht="65.25" customHeight="1" thickBot="1" x14ac:dyDescent="0.3">
      <c r="A5" s="302"/>
      <c r="B5" s="308"/>
      <c r="C5" s="300"/>
      <c r="D5" s="300"/>
      <c r="E5" s="300"/>
      <c r="F5" s="302" t="s">
        <v>128</v>
      </c>
      <c r="G5" s="302"/>
      <c r="H5" s="302"/>
      <c r="I5" s="302" t="s">
        <v>165</v>
      </c>
      <c r="J5" s="302"/>
      <c r="K5" s="302"/>
      <c r="L5" s="302" t="s">
        <v>127</v>
      </c>
      <c r="M5" s="302"/>
      <c r="N5" s="302"/>
      <c r="O5" s="16"/>
      <c r="P5" s="16"/>
      <c r="Q5" s="16"/>
      <c r="R5" s="16"/>
      <c r="S5" s="16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</row>
    <row r="6" spans="1:191" ht="69.75" customHeight="1" thickBot="1" x14ac:dyDescent="0.3">
      <c r="A6" s="302"/>
      <c r="B6" s="308"/>
      <c r="C6" s="101" t="s">
        <v>97</v>
      </c>
      <c r="D6" s="101" t="s">
        <v>98</v>
      </c>
      <c r="E6" s="101" t="s">
        <v>99</v>
      </c>
      <c r="F6" s="101" t="s">
        <v>97</v>
      </c>
      <c r="G6" s="101" t="s">
        <v>98</v>
      </c>
      <c r="H6" s="101" t="s">
        <v>99</v>
      </c>
      <c r="I6" s="101" t="s">
        <v>97</v>
      </c>
      <c r="J6" s="101" t="s">
        <v>98</v>
      </c>
      <c r="K6" s="101" t="s">
        <v>99</v>
      </c>
      <c r="L6" s="101" t="s">
        <v>97</v>
      </c>
      <c r="M6" s="101" t="s">
        <v>98</v>
      </c>
      <c r="N6" s="101" t="s">
        <v>99</v>
      </c>
      <c r="O6" s="49"/>
      <c r="P6" s="49"/>
      <c r="Q6" s="49"/>
      <c r="R6" s="49"/>
      <c r="S6" s="49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</row>
    <row r="7" spans="1:191" ht="14.25" customHeight="1" thickBot="1" x14ac:dyDescent="0.3">
      <c r="A7" s="161">
        <v>1</v>
      </c>
      <c r="B7" s="161">
        <v>2</v>
      </c>
      <c r="C7" s="161">
        <v>3</v>
      </c>
      <c r="D7" s="161">
        <v>4</v>
      </c>
      <c r="E7" s="161">
        <v>5</v>
      </c>
      <c r="F7" s="161">
        <v>6</v>
      </c>
      <c r="G7" s="161">
        <v>7</v>
      </c>
      <c r="H7" s="161">
        <v>8</v>
      </c>
      <c r="I7" s="161">
        <v>9</v>
      </c>
      <c r="J7" s="161">
        <v>10</v>
      </c>
      <c r="K7" s="161">
        <v>11</v>
      </c>
      <c r="L7" s="161">
        <v>12</v>
      </c>
      <c r="M7" s="161">
        <v>13</v>
      </c>
      <c r="N7" s="161">
        <v>14</v>
      </c>
      <c r="O7" s="51"/>
      <c r="P7" s="51"/>
      <c r="Q7" s="51"/>
      <c r="R7" s="51"/>
      <c r="S7" s="51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</row>
    <row r="8" spans="1:191" ht="29.25" customHeight="1" thickBot="1" x14ac:dyDescent="0.3">
      <c r="A8" s="34" t="s">
        <v>74</v>
      </c>
      <c r="B8" s="35" t="s">
        <v>75</v>
      </c>
      <c r="C8" s="154">
        <f>F8+'Численность 4'!I8+'Численность 4'!L8+'Численность 5'!C8+'Численность 5'!F8+'Численность 5'!I8+'Численность 5'!L8+'Численность 6'!C8</f>
        <v>18</v>
      </c>
      <c r="D8" s="154">
        <f>G8+'Численность 4'!J8+'Численность 4'!M8+'Численность 5'!D8+'Численность 5'!G8+'Численность 5'!J8+'Численность 5'!M8+'Численность 6'!D8</f>
        <v>18</v>
      </c>
      <c r="E8" s="155">
        <f>H8+'Численность 4'!K8+'Численность 4'!N8+'Численность 5'!E8+'Численность 5'!H8+'Численность 5'!K8+'Численность 5'!N8+'Численность 6'!E8</f>
        <v>18</v>
      </c>
      <c r="F8" s="154">
        <f>I8+L8+'ЧИСЛЕННОСТЬ 1'!L8+'Численность 2'!I8+'Численность 4'!F8</f>
        <v>18</v>
      </c>
      <c r="G8" s="154">
        <f>J8+M8+'ЧИСЛЕННОСТЬ 1'!M8+'Численность 2'!J8+'Численность 4'!G8</f>
        <v>18</v>
      </c>
      <c r="H8" s="155">
        <f>K8+N8+'ЧИСЛЕННОСТЬ 1'!N8+'Численность 2'!K8+'Численность 4'!H8</f>
        <v>18</v>
      </c>
      <c r="I8" s="154">
        <v>18</v>
      </c>
      <c r="J8" s="154">
        <v>18</v>
      </c>
      <c r="K8" s="155">
        <v>18</v>
      </c>
      <c r="L8" s="154">
        <f>'ЧИСЛЕННОСТЬ 1'!C8+'ЧИСЛЕННОСТЬ 1'!F8+'ЧИСЛЕННОСТЬ 1'!I8</f>
        <v>0</v>
      </c>
      <c r="M8" s="154">
        <f>'ЧИСЛЕННОСТЬ 1'!D8+'ЧИСЛЕННОСТЬ 1'!G8+'ЧИСЛЕННОСТЬ 1'!J8</f>
        <v>0</v>
      </c>
      <c r="N8" s="155">
        <f>'ЧИСЛЕННОСТЬ 1'!E8+'ЧИСЛЕННОСТЬ 1'!H8+'ЧИСЛЕННОСТЬ 1'!K8</f>
        <v>0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</row>
    <row r="9" spans="1:191" ht="32.25" customHeight="1" thickBot="1" x14ac:dyDescent="0.3">
      <c r="A9" s="34" t="s">
        <v>76</v>
      </c>
      <c r="B9" s="35" t="s">
        <v>77</v>
      </c>
      <c r="C9" s="144">
        <f>F9+'Численность 4'!I9+'Численность 4'!L9+'Численность 5'!C9+'Численность 5'!F9+'Численность 5'!I9+'Численность 5'!L9+'Численность 6'!C9</f>
        <v>92.75</v>
      </c>
      <c r="D9" s="144">
        <f>G9+'Численность 4'!J9+'Численность 4'!M9+'Численность 5'!D9+'Численность 5'!G9+'Численность 5'!J9+'Численность 5'!M9+'Численность 6'!D9</f>
        <v>91.75</v>
      </c>
      <c r="E9" s="145">
        <f>H9+'Численность 4'!K9+'Численность 4'!N9+'Численность 5'!E9+'Численность 5'!H9+'Численность 5'!K9+'Численность 5'!N9+'Численность 6'!E9</f>
        <v>89</v>
      </c>
      <c r="F9" s="144">
        <f>I9+L9+'ЧИСЛЕННОСТЬ 1'!L9+'Численность 2'!I9+'Численность 4'!F9</f>
        <v>81.75</v>
      </c>
      <c r="G9" s="144">
        <f>J9+M9+'ЧИСЛЕННОСТЬ 1'!M9+'Численность 2'!J9+'Численность 4'!G9</f>
        <v>80.75</v>
      </c>
      <c r="H9" s="145">
        <f>K9+N9+'ЧИСЛЕННОСТЬ 1'!N9+'Численность 2'!K9+'Численность 4'!H9</f>
        <v>78</v>
      </c>
      <c r="I9" s="156"/>
      <c r="J9" s="156"/>
      <c r="K9" s="157"/>
      <c r="L9" s="144">
        <f>'ЧИСЛЕННОСТЬ 1'!C9+'ЧИСЛЕННОСТЬ 1'!F9+'ЧИСЛЕННОСТЬ 1'!I9</f>
        <v>1</v>
      </c>
      <c r="M9" s="144">
        <f>'ЧИСЛЕННОСТЬ 1'!D9+'ЧИСЛЕННОСТЬ 1'!G9+'ЧИСЛЕННОСТЬ 1'!J9</f>
        <v>1</v>
      </c>
      <c r="N9" s="145">
        <f>'ЧИСЛЕННОСТЬ 1'!E9+'ЧИСЛЕННОСТЬ 1'!H9+'ЧИСЛЕННОСТЬ 1'!K9</f>
        <v>1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</row>
    <row r="10" spans="1:191" ht="15.75" x14ac:dyDescent="0.25">
      <c r="A10" s="165" t="s">
        <v>78</v>
      </c>
      <c r="B10" s="166"/>
      <c r="C10" s="167"/>
      <c r="D10" s="168"/>
      <c r="E10" s="169"/>
      <c r="F10" s="167">
        <f>I10+L10+'ЧИСЛЕННОСТЬ 1'!L10+'Численность 2'!I10+'Численность 4'!F10</f>
        <v>0</v>
      </c>
      <c r="G10" s="168">
        <f>J10+M10+'ЧИСЛЕННОСТЬ 1'!M10+'Численность 2'!J10+'Численность 4'!G10</f>
        <v>0</v>
      </c>
      <c r="H10" s="169">
        <f>K10+N10+'ЧИСЛЕННОСТЬ 1'!N10+'Численность 2'!K10+'Численность 4'!H10</f>
        <v>0</v>
      </c>
      <c r="I10" s="176"/>
      <c r="J10" s="177"/>
      <c r="K10" s="178"/>
      <c r="L10" s="167">
        <f>'ЧИСЛЕННОСТЬ 1'!C10+'ЧИСЛЕННОСТЬ 1'!F10+'ЧИСЛЕННОСТЬ 1'!I10</f>
        <v>0</v>
      </c>
      <c r="M10" s="168">
        <f>'ЧИСЛЕННОСТЬ 1'!D10+'ЧИСЛЕННОСТЬ 1'!G10+'ЧИСЛЕННОСТЬ 1'!J10</f>
        <v>0</v>
      </c>
      <c r="N10" s="169">
        <f>'ЧИСЛЕННОСТЬ 1'!E10+'ЧИСЛЕННОСТЬ 1'!H10+'ЧИСЛЕННОСТЬ 1'!K10</f>
        <v>0</v>
      </c>
    </row>
    <row r="11" spans="1:191" ht="15.75" x14ac:dyDescent="0.25">
      <c r="A11" s="52" t="s">
        <v>80</v>
      </c>
      <c r="B11" s="30" t="s">
        <v>79</v>
      </c>
      <c r="C11" s="179"/>
      <c r="D11" s="180"/>
      <c r="E11" s="181"/>
      <c r="F11" s="179"/>
      <c r="G11" s="180"/>
      <c r="H11" s="181"/>
      <c r="I11" s="182"/>
      <c r="J11" s="183"/>
      <c r="K11" s="184"/>
      <c r="L11" s="179"/>
      <c r="M11" s="180"/>
      <c r="N11" s="181"/>
    </row>
    <row r="12" spans="1:191" ht="15.75" x14ac:dyDescent="0.25">
      <c r="A12" s="22" t="s">
        <v>81</v>
      </c>
      <c r="B12" s="32" t="s">
        <v>82</v>
      </c>
      <c r="C12" s="185"/>
      <c r="D12" s="186"/>
      <c r="E12" s="187"/>
      <c r="F12" s="185"/>
      <c r="G12" s="186"/>
      <c r="H12" s="187"/>
      <c r="I12" s="188"/>
      <c r="J12" s="189"/>
      <c r="K12" s="190"/>
      <c r="L12" s="185"/>
      <c r="M12" s="186"/>
      <c r="N12" s="187"/>
    </row>
    <row r="13" spans="1:191" ht="15.75" x14ac:dyDescent="0.25">
      <c r="A13" s="22" t="s">
        <v>83</v>
      </c>
      <c r="B13" s="32" t="s">
        <v>84</v>
      </c>
      <c r="C13" s="185"/>
      <c r="D13" s="186"/>
      <c r="E13" s="187"/>
      <c r="F13" s="185"/>
      <c r="G13" s="186"/>
      <c r="H13" s="187"/>
      <c r="I13" s="188"/>
      <c r="J13" s="189"/>
      <c r="K13" s="190"/>
      <c r="L13" s="185"/>
      <c r="M13" s="186"/>
      <c r="N13" s="187"/>
    </row>
    <row r="14" spans="1:191" ht="15.75" x14ac:dyDescent="0.25">
      <c r="A14" s="22" t="s">
        <v>85</v>
      </c>
      <c r="B14" s="32" t="s">
        <v>86</v>
      </c>
      <c r="C14" s="185"/>
      <c r="D14" s="186"/>
      <c r="E14" s="187"/>
      <c r="F14" s="185"/>
      <c r="G14" s="186"/>
      <c r="H14" s="187"/>
      <c r="I14" s="188"/>
      <c r="J14" s="189"/>
      <c r="K14" s="190"/>
      <c r="L14" s="185"/>
      <c r="M14" s="186"/>
      <c r="N14" s="187"/>
    </row>
    <row r="15" spans="1:191" ht="16.5" thickBot="1" x14ac:dyDescent="0.3">
      <c r="A15" s="170" t="s">
        <v>87</v>
      </c>
      <c r="B15" s="33" t="s">
        <v>88</v>
      </c>
      <c r="C15" s="191"/>
      <c r="D15" s="192"/>
      <c r="E15" s="193"/>
      <c r="F15" s="191"/>
      <c r="G15" s="192"/>
      <c r="H15" s="193"/>
      <c r="I15" s="194"/>
      <c r="J15" s="195"/>
      <c r="K15" s="196"/>
      <c r="L15" s="191"/>
      <c r="M15" s="192"/>
      <c r="N15" s="193"/>
    </row>
    <row r="16" spans="1:191" ht="29.25" customHeight="1" thickBot="1" x14ac:dyDescent="0.3">
      <c r="A16" s="34" t="s">
        <v>89</v>
      </c>
      <c r="B16" s="35" t="s">
        <v>90</v>
      </c>
      <c r="C16" s="154">
        <f>F16+'Численность 4'!I16+'Численность 4'!L16+'Численность 5'!C16+'Численность 5'!F16+'Численность 5'!I16+'Численность 5'!L16+'Численность 6'!C16</f>
        <v>55.2</v>
      </c>
      <c r="D16" s="154">
        <f>G16+'Численность 4'!J16+'Численность 4'!M16+'Численность 5'!D16+'Численность 5'!G16+'Численность 5'!J16+'Численность 5'!M16+'Численность 6'!D16</f>
        <v>53.2</v>
      </c>
      <c r="E16" s="155">
        <f>H16+'Численность 4'!K16+'Численность 4'!N16+'Численность 5'!E16+'Численность 5'!H16+'Численность 5'!K16+'Численность 5'!N16+'Численность 6'!E16</f>
        <v>49</v>
      </c>
      <c r="F16" s="154">
        <f>I16+L16+'ЧИСЛЕННОСТЬ 1'!L16+'Численность 2'!I16+'Численность 4'!F16</f>
        <v>40.700000000000003</v>
      </c>
      <c r="G16" s="154">
        <f>J16+M16+'ЧИСЛЕННОСТЬ 1'!M16+'Численность 2'!J16+'Численность 4'!G16</f>
        <v>38.700000000000003</v>
      </c>
      <c r="H16" s="155">
        <f>K16+N16+'ЧИСЛЕННОСТЬ 1'!N16+'Численность 2'!K16+'Численность 4'!H16</f>
        <v>39</v>
      </c>
      <c r="I16" s="156"/>
      <c r="J16" s="156"/>
      <c r="K16" s="157"/>
      <c r="L16" s="154">
        <f>'ЧИСЛЕННОСТЬ 1'!C16+'ЧИСЛЕННОСТЬ 1'!F16+'ЧИСЛЕННОСТЬ 1'!I16</f>
        <v>0.5</v>
      </c>
      <c r="M16" s="154">
        <f>'ЧИСЛЕННОСТЬ 1'!D16+'ЧИСЛЕННОСТЬ 1'!G16+'ЧИСЛЕННОСТЬ 1'!J16</f>
        <v>0.5</v>
      </c>
      <c r="N16" s="155">
        <f>'ЧИСЛЕННОСТЬ 1'!E16+'ЧИСЛЕННОСТЬ 1'!H16+'ЧИСЛЕННОСТЬ 1'!K16</f>
        <v>1</v>
      </c>
    </row>
    <row r="17" spans="1:14" ht="34.5" customHeight="1" thickBot="1" x14ac:dyDescent="0.3">
      <c r="A17" s="34" t="s">
        <v>91</v>
      </c>
      <c r="B17" s="35" t="s">
        <v>92</v>
      </c>
      <c r="C17" s="154">
        <f>F17+'Численность 4'!I17+'Численность 4'!L17+'Численность 5'!C17+'Численность 5'!F17+'Численность 5'!I17+'Численность 5'!L17+'Численность 6'!C17</f>
        <v>35.72</v>
      </c>
      <c r="D17" s="154">
        <f>G17+'Численность 4'!J17+'Численность 4'!M17+'Численность 5'!D17+'Численность 5'!G17+'Численность 5'!J17+'Численность 5'!M17+'Численность 6'!D17</f>
        <v>35.72</v>
      </c>
      <c r="E17" s="155">
        <f>H17+'Численность 4'!K17+'Численность 4'!N17+'Численность 5'!E17+'Численность 5'!H17+'Численность 5'!K17+'Численность 5'!N17+'Численность 6'!E17</f>
        <v>37</v>
      </c>
      <c r="F17" s="154">
        <f>I17+L17+'ЧИСЛЕННОСТЬ 1'!L17+'Численность 2'!I17+'Численность 4'!F17</f>
        <v>35.72</v>
      </c>
      <c r="G17" s="154">
        <f>J17+M17+'ЧИСЛЕННОСТЬ 1'!M17+'Численность 2'!J17+'Численность 4'!G17</f>
        <v>35.72</v>
      </c>
      <c r="H17" s="155">
        <f>K17+N17+'ЧИСЛЕННОСТЬ 1'!N17+'Численность 2'!K17+'Численность 4'!H17</f>
        <v>37</v>
      </c>
      <c r="I17" s="156"/>
      <c r="J17" s="156"/>
      <c r="K17" s="157"/>
      <c r="L17" s="154">
        <f>'ЧИСЛЕННОСТЬ 1'!C17+'ЧИСЛЕННОСТЬ 1'!F17+'ЧИСЛЕННОСТЬ 1'!I17</f>
        <v>2</v>
      </c>
      <c r="M17" s="154">
        <f>'ЧИСЛЕННОСТЬ 1'!D17+'ЧИСЛЕННОСТЬ 1'!G17+'ЧИСЛЕННОСТЬ 1'!J17</f>
        <v>2</v>
      </c>
      <c r="N17" s="155">
        <f>'ЧИСЛЕННОСТЬ 1'!E17+'ЧИСЛЕННОСТЬ 1'!H17+'ЧИСЛЕННОСТЬ 1'!K17</f>
        <v>1</v>
      </c>
    </row>
    <row r="18" spans="1:14" ht="50.25" customHeight="1" thickBot="1" x14ac:dyDescent="0.3">
      <c r="A18" s="118" t="s">
        <v>93</v>
      </c>
      <c r="B18" s="119" t="s">
        <v>94</v>
      </c>
      <c r="C18" s="149">
        <f>F18+'Численность 4'!I18+'Численность 4'!L18+'Численность 5'!C18+'Численность 5'!F18+'Численность 5'!I18+'Численность 5'!L18+'Численность 6'!C18</f>
        <v>201.67000000000002</v>
      </c>
      <c r="D18" s="149">
        <f>G18+'Численность 4'!J18+'Численность 4'!M18+'Численность 5'!D18+'Численность 5'!G18+'Численность 5'!J18+'Численность 5'!M18+'Численность 6'!D18</f>
        <v>198.67000000000002</v>
      </c>
      <c r="E18" s="163">
        <f>H18+'Численность 4'!K18+'Численность 4'!N18+'Численность 5'!E18+'Численность 5'!H18+'Численность 5'!K18+'Численность 5'!N18+'Численность 6'!E18</f>
        <v>193</v>
      </c>
      <c r="F18" s="149">
        <f>I18+L18+'ЧИСЛЕННОСТЬ 1'!L18+'Численность 2'!I18+'Численность 4'!F18</f>
        <v>176.17000000000002</v>
      </c>
      <c r="G18" s="149">
        <f>J18+M18+'ЧИСЛЕННОСТЬ 1'!M18+'Численность 2'!J18+'Численность 4'!G18</f>
        <v>173.17000000000002</v>
      </c>
      <c r="H18" s="163">
        <f>K18+N18+'ЧИСЛЕННОСТЬ 1'!N18+'Численность 2'!K18+'Численность 4'!H18</f>
        <v>172</v>
      </c>
      <c r="I18" s="149">
        <f>I8+I9+I16+I17</f>
        <v>18</v>
      </c>
      <c r="J18" s="149">
        <f t="shared" ref="J18:K18" si="0">J8+J9+J16+J17</f>
        <v>18</v>
      </c>
      <c r="K18" s="163">
        <f t="shared" si="0"/>
        <v>18</v>
      </c>
      <c r="L18" s="149">
        <f>'ЧИСЛЕННОСТЬ 1'!C18+'ЧИСЛЕННОСТЬ 1'!F18+'ЧИСЛЕННОСТЬ 1'!I18</f>
        <v>3.5</v>
      </c>
      <c r="M18" s="149">
        <f>'ЧИСЛЕННОСТЬ 1'!D18+'ЧИСЛЕННОСТЬ 1'!G18+'ЧИСЛЕННОСТЬ 1'!J18</f>
        <v>3.5</v>
      </c>
      <c r="N18" s="163">
        <f>'ЧИСЛЕННОСТЬ 1'!E18+'ЧИСЛЕННОСТЬ 1'!H18+'ЧИСЛЕННОСТЬ 1'!K18</f>
        <v>3</v>
      </c>
    </row>
    <row r="19" spans="1:14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x14ac:dyDescent="0.25">
      <c r="A20" s="47" t="s">
        <v>95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x14ac:dyDescent="0.25">
      <c r="A21" s="47" t="s">
        <v>96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</sheetData>
  <sheetProtection sheet="1" objects="1" scenarios="1"/>
  <mergeCells count="9">
    <mergeCell ref="A3:N3"/>
    <mergeCell ref="M1:N1"/>
    <mergeCell ref="A4:A6"/>
    <mergeCell ref="B4:B6"/>
    <mergeCell ref="C4:E5"/>
    <mergeCell ref="F5:H5"/>
    <mergeCell ref="I5:K5"/>
    <mergeCell ref="L5:N5"/>
    <mergeCell ref="F4:N4"/>
  </mergeCells>
  <pageMargins left="0.31496062992125984" right="0.11811023622047245" top="0.74803149606299213" bottom="0.19685039370078741" header="0.31496062992125984" footer="0.31496062992125984"/>
  <pageSetup paperSize="9" scale="7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21"/>
  <sheetViews>
    <sheetView view="pageBreakPreview" zoomScale="60" zoomScaleNormal="100" workbookViewId="0">
      <selection activeCell="C9" sqref="C9:E9"/>
    </sheetView>
  </sheetViews>
  <sheetFormatPr defaultRowHeight="15" x14ac:dyDescent="0.25"/>
  <cols>
    <col min="1" max="1" width="42.42578125" customWidth="1"/>
    <col min="2" max="2" width="6.7109375" customWidth="1"/>
    <col min="3" max="3" width="10" customWidth="1"/>
    <col min="4" max="4" width="9.28515625" customWidth="1"/>
    <col min="5" max="5" width="8.5703125" customWidth="1"/>
    <col min="6" max="6" width="11.140625" customWidth="1"/>
    <col min="8" max="8" width="7.85546875" customWidth="1"/>
    <col min="9" max="9" width="9" customWidth="1"/>
    <col min="10" max="10" width="9.140625" customWidth="1"/>
    <col min="11" max="11" width="7.28515625" customWidth="1"/>
    <col min="12" max="12" width="8.42578125" customWidth="1"/>
    <col min="13" max="13" width="9.28515625" customWidth="1"/>
    <col min="14" max="14" width="7" customWidth="1"/>
  </cols>
  <sheetData>
    <row r="1" spans="1:191" x14ac:dyDescent="0.25">
      <c r="L1" s="410" t="s">
        <v>184</v>
      </c>
      <c r="M1" s="410"/>
      <c r="N1" s="410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</row>
    <row r="2" spans="1:191" x14ac:dyDescent="0.25"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</row>
    <row r="3" spans="1:191" ht="15.75" thickBot="1" x14ac:dyDescent="0.3">
      <c r="A3" s="299" t="s">
        <v>73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</row>
    <row r="4" spans="1:191" ht="12.75" customHeight="1" thickBot="1" x14ac:dyDescent="0.3">
      <c r="A4" s="302" t="s">
        <v>19</v>
      </c>
      <c r="B4" s="308" t="s">
        <v>38</v>
      </c>
      <c r="C4" s="355" t="s">
        <v>100</v>
      </c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</row>
    <row r="5" spans="1:191" ht="36" customHeight="1" thickBot="1" x14ac:dyDescent="0.3">
      <c r="A5" s="302"/>
      <c r="B5" s="308"/>
      <c r="C5" s="350" t="s">
        <v>163</v>
      </c>
      <c r="D5" s="302"/>
      <c r="E5" s="302"/>
      <c r="F5" s="302"/>
      <c r="G5" s="302"/>
      <c r="H5" s="302"/>
      <c r="I5" s="302"/>
      <c r="J5" s="302"/>
      <c r="K5" s="302"/>
      <c r="L5" s="358"/>
      <c r="M5" s="358"/>
      <c r="N5" s="358"/>
      <c r="O5" s="16"/>
      <c r="P5" s="16"/>
      <c r="Q5" s="16"/>
      <c r="R5" s="16"/>
      <c r="S5" s="16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</row>
    <row r="6" spans="1:191" ht="100.5" customHeight="1" thickBot="1" x14ac:dyDescent="0.3">
      <c r="A6" s="302"/>
      <c r="B6" s="308"/>
      <c r="C6" s="114" t="s">
        <v>97</v>
      </c>
      <c r="D6" s="93" t="s">
        <v>98</v>
      </c>
      <c r="E6" s="93" t="s">
        <v>99</v>
      </c>
      <c r="F6" s="93" t="s">
        <v>97</v>
      </c>
      <c r="G6" s="93" t="s">
        <v>98</v>
      </c>
      <c r="H6" s="93" t="s">
        <v>99</v>
      </c>
      <c r="I6" s="93" t="s">
        <v>97</v>
      </c>
      <c r="J6" s="93" t="s">
        <v>98</v>
      </c>
      <c r="K6" s="93" t="s">
        <v>99</v>
      </c>
      <c r="L6" s="93" t="s">
        <v>97</v>
      </c>
      <c r="M6" s="93" t="s">
        <v>98</v>
      </c>
      <c r="N6" s="93" t="s">
        <v>99</v>
      </c>
      <c r="O6" s="49"/>
      <c r="P6" s="49"/>
      <c r="Q6" s="49"/>
      <c r="R6" s="49"/>
      <c r="S6" s="49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</row>
    <row r="7" spans="1:191" ht="17.25" customHeight="1" thickBot="1" x14ac:dyDescent="0.3">
      <c r="A7" s="150">
        <v>1</v>
      </c>
      <c r="B7" s="150">
        <v>2</v>
      </c>
      <c r="C7" s="151">
        <v>3</v>
      </c>
      <c r="D7" s="150">
        <v>4</v>
      </c>
      <c r="E7" s="150">
        <v>5</v>
      </c>
      <c r="F7" s="150">
        <v>6</v>
      </c>
      <c r="G7" s="150">
        <v>7</v>
      </c>
      <c r="H7" s="150">
        <v>8</v>
      </c>
      <c r="I7" s="150">
        <v>9</v>
      </c>
      <c r="J7" s="150">
        <v>10</v>
      </c>
      <c r="K7" s="150">
        <v>11</v>
      </c>
      <c r="L7" s="150">
        <v>12</v>
      </c>
      <c r="M7" s="150">
        <v>13</v>
      </c>
      <c r="N7" s="150">
        <v>14</v>
      </c>
      <c r="O7" s="51"/>
      <c r="P7" s="51"/>
      <c r="Q7" s="51"/>
      <c r="R7" s="51"/>
      <c r="S7" s="51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</row>
    <row r="8" spans="1:191" ht="23.25" customHeight="1" thickBot="1" x14ac:dyDescent="0.3">
      <c r="A8" s="34" t="s">
        <v>74</v>
      </c>
      <c r="B8" s="35" t="s">
        <v>75</v>
      </c>
      <c r="C8" s="152"/>
      <c r="D8" s="152"/>
      <c r="E8" s="153"/>
      <c r="F8" s="113"/>
      <c r="G8" s="113"/>
      <c r="H8" s="113"/>
      <c r="I8" s="113"/>
      <c r="J8" s="113"/>
      <c r="K8" s="113"/>
      <c r="L8" s="113"/>
      <c r="M8" s="113"/>
      <c r="N8" s="113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</row>
    <row r="9" spans="1:191" ht="24.75" customHeight="1" thickBot="1" x14ac:dyDescent="0.3">
      <c r="A9" s="34" t="s">
        <v>76</v>
      </c>
      <c r="B9" s="35" t="s">
        <v>77</v>
      </c>
      <c r="C9" s="154"/>
      <c r="D9" s="154"/>
      <c r="E9" s="155"/>
      <c r="F9" s="113"/>
      <c r="G9" s="113"/>
      <c r="H9" s="113"/>
      <c r="I9" s="113"/>
      <c r="J9" s="113"/>
      <c r="K9" s="113"/>
      <c r="L9" s="113"/>
      <c r="M9" s="113"/>
      <c r="N9" s="113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</row>
    <row r="10" spans="1:191" ht="15.75" x14ac:dyDescent="0.25">
      <c r="A10" s="23" t="s">
        <v>78</v>
      </c>
      <c r="B10" s="117"/>
      <c r="C10" s="146"/>
      <c r="D10" s="147"/>
      <c r="E10" s="148"/>
      <c r="F10" s="117"/>
      <c r="G10" s="117"/>
      <c r="H10" s="117"/>
      <c r="I10" s="117"/>
      <c r="J10" s="117"/>
      <c r="K10" s="117"/>
      <c r="L10" s="117"/>
      <c r="M10" s="117"/>
      <c r="N10" s="117"/>
    </row>
    <row r="11" spans="1:191" ht="15.75" x14ac:dyDescent="0.25">
      <c r="A11" s="52" t="s">
        <v>80</v>
      </c>
      <c r="B11" s="115" t="s">
        <v>79</v>
      </c>
      <c r="C11" s="182"/>
      <c r="D11" s="183"/>
      <c r="E11" s="184"/>
      <c r="F11" s="54"/>
      <c r="G11" s="54"/>
      <c r="H11" s="54"/>
      <c r="I11" s="54"/>
      <c r="J11" s="54"/>
      <c r="K11" s="54"/>
      <c r="L11" s="54"/>
      <c r="M11" s="54"/>
      <c r="N11" s="54"/>
    </row>
    <row r="12" spans="1:191" ht="15.75" x14ac:dyDescent="0.25">
      <c r="A12" s="22" t="s">
        <v>81</v>
      </c>
      <c r="B12" s="32" t="s">
        <v>82</v>
      </c>
      <c r="C12" s="188"/>
      <c r="D12" s="189"/>
      <c r="E12" s="190"/>
      <c r="F12" s="53"/>
      <c r="G12" s="53"/>
      <c r="H12" s="53"/>
      <c r="I12" s="53"/>
      <c r="J12" s="53"/>
      <c r="K12" s="53"/>
      <c r="L12" s="53"/>
      <c r="M12" s="53"/>
      <c r="N12" s="53"/>
    </row>
    <row r="13" spans="1:191" ht="15.75" x14ac:dyDescent="0.25">
      <c r="A13" s="22" t="s">
        <v>83</v>
      </c>
      <c r="B13" s="32" t="s">
        <v>84</v>
      </c>
      <c r="C13" s="188"/>
      <c r="D13" s="189"/>
      <c r="E13" s="190"/>
      <c r="F13" s="53"/>
      <c r="G13" s="53"/>
      <c r="H13" s="53"/>
      <c r="I13" s="53"/>
      <c r="J13" s="53"/>
      <c r="K13" s="53"/>
      <c r="L13" s="53"/>
      <c r="M13" s="53"/>
      <c r="N13" s="53"/>
    </row>
    <row r="14" spans="1:191" ht="15.75" x14ac:dyDescent="0.25">
      <c r="A14" s="22" t="s">
        <v>85</v>
      </c>
      <c r="B14" s="32" t="s">
        <v>86</v>
      </c>
      <c r="C14" s="188"/>
      <c r="D14" s="189"/>
      <c r="E14" s="190"/>
      <c r="F14" s="53"/>
      <c r="G14" s="53"/>
      <c r="H14" s="53"/>
      <c r="I14" s="53"/>
      <c r="J14" s="53"/>
      <c r="K14" s="53"/>
      <c r="L14" s="53"/>
      <c r="M14" s="53"/>
      <c r="N14" s="53"/>
    </row>
    <row r="15" spans="1:191" ht="16.5" thickBot="1" x14ac:dyDescent="0.3">
      <c r="A15" s="83" t="s">
        <v>87</v>
      </c>
      <c r="B15" s="55" t="s">
        <v>88</v>
      </c>
      <c r="C15" s="198"/>
      <c r="D15" s="282"/>
      <c r="E15" s="199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91" ht="30.75" customHeight="1" thickBot="1" x14ac:dyDescent="0.3">
      <c r="A16" s="34" t="s">
        <v>89</v>
      </c>
      <c r="B16" s="35" t="s">
        <v>90</v>
      </c>
      <c r="C16" s="154"/>
      <c r="D16" s="154"/>
      <c r="E16" s="155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42.75" customHeight="1" thickBot="1" x14ac:dyDescent="0.3">
      <c r="A17" s="34" t="s">
        <v>91</v>
      </c>
      <c r="B17" s="35" t="s">
        <v>92</v>
      </c>
      <c r="C17" s="154"/>
      <c r="D17" s="154"/>
      <c r="E17" s="155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48" customHeight="1" thickBot="1" x14ac:dyDescent="0.3">
      <c r="A18" s="118" t="s">
        <v>93</v>
      </c>
      <c r="B18" s="119" t="s">
        <v>94</v>
      </c>
      <c r="C18" s="149">
        <f>C8+C9+C16+C17</f>
        <v>0</v>
      </c>
      <c r="D18" s="149">
        <f t="shared" ref="D18:E18" si="0">D8+D9+D16+D17</f>
        <v>0</v>
      </c>
      <c r="E18" s="145">
        <f t="shared" si="0"/>
        <v>0</v>
      </c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6.75" customHeight="1" x14ac:dyDescent="0.25">
      <c r="A19" s="60"/>
      <c r="B19" s="60"/>
      <c r="C19" s="60"/>
      <c r="D19" s="60"/>
      <c r="E19" s="116"/>
      <c r="F19" s="60"/>
      <c r="G19" s="60"/>
      <c r="H19" s="60"/>
      <c r="I19" s="60"/>
      <c r="J19" s="60"/>
      <c r="K19" s="60"/>
      <c r="L19" s="60"/>
      <c r="M19" s="60"/>
      <c r="N19" s="60"/>
    </row>
    <row r="20" spans="1:14" ht="22.5" customHeight="1" x14ac:dyDescent="0.25">
      <c r="A20" s="359" t="s">
        <v>95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</row>
    <row r="21" spans="1:14" x14ac:dyDescent="0.25">
      <c r="A21" s="62" t="s">
        <v>96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</sheetData>
  <sheetProtection sheet="1" objects="1" scenarios="1"/>
  <mergeCells count="10">
    <mergeCell ref="A20:N20"/>
    <mergeCell ref="L1:N1"/>
    <mergeCell ref="F5:H5"/>
    <mergeCell ref="I5:K5"/>
    <mergeCell ref="L5:N5"/>
    <mergeCell ref="A3:N3"/>
    <mergeCell ref="A4:A6"/>
    <mergeCell ref="B4:B6"/>
    <mergeCell ref="C4:N4"/>
    <mergeCell ref="C5:E5"/>
  </mergeCells>
  <pageMargins left="0.11811023622047245" right="0.11811023622047245" top="0.55118110236220474" bottom="0.15748031496062992" header="0.31496062992125984" footer="0.31496062992125984"/>
  <pageSetup paperSize="9" scale="9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U40"/>
  <sheetViews>
    <sheetView view="pageBreakPreview" zoomScale="85" zoomScaleNormal="100" zoomScaleSheetLayoutView="85" workbookViewId="0">
      <selection activeCell="C7" sqref="C7:D7"/>
    </sheetView>
  </sheetViews>
  <sheetFormatPr defaultRowHeight="15" x14ac:dyDescent="0.25"/>
  <cols>
    <col min="1" max="1" width="61.28515625" customWidth="1"/>
    <col min="2" max="2" width="6.5703125" customWidth="1"/>
    <col min="3" max="3" width="16.42578125" customWidth="1"/>
    <col min="4" max="4" width="13.5703125" customWidth="1"/>
    <col min="5" max="5" width="15" customWidth="1"/>
    <col min="6" max="6" width="13.42578125" customWidth="1"/>
    <col min="7" max="7" width="15.140625" customWidth="1"/>
    <col min="8" max="8" width="12.5703125" customWidth="1"/>
    <col min="9" max="9" width="14.140625" customWidth="1"/>
    <col min="10" max="10" width="12.42578125" customWidth="1"/>
    <col min="11" max="117" width="9.140625" style="15"/>
  </cols>
  <sheetData>
    <row r="1" spans="1:177" x14ac:dyDescent="0.25">
      <c r="J1" s="58" t="s">
        <v>227</v>
      </c>
    </row>
    <row r="2" spans="1:177" hidden="1" x14ac:dyDescent="0.25"/>
    <row r="3" spans="1:177" ht="20.25" customHeight="1" thickBot="1" x14ac:dyDescent="0.3">
      <c r="A3" s="425" t="s">
        <v>164</v>
      </c>
      <c r="B3" s="425"/>
      <c r="C3" s="425"/>
      <c r="D3" s="425"/>
      <c r="E3" s="425"/>
      <c r="F3" s="425"/>
      <c r="G3" s="425"/>
      <c r="H3" s="425"/>
      <c r="I3" s="425"/>
      <c r="J3" s="425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</row>
    <row r="4" spans="1:177" ht="16.5" customHeight="1" thickBot="1" x14ac:dyDescent="0.3">
      <c r="A4" s="300" t="s">
        <v>19</v>
      </c>
      <c r="B4" s="302" t="s">
        <v>38</v>
      </c>
      <c r="C4" s="303" t="s">
        <v>100</v>
      </c>
      <c r="D4" s="303"/>
      <c r="E4" s="303"/>
      <c r="F4" s="303"/>
      <c r="G4" s="303"/>
      <c r="H4" s="303"/>
      <c r="I4" s="303"/>
      <c r="J4" s="303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</row>
    <row r="5" spans="1:177" ht="31.5" customHeight="1" thickBot="1" x14ac:dyDescent="0.3">
      <c r="A5" s="300"/>
      <c r="B5" s="302"/>
      <c r="C5" s="302" t="s">
        <v>162</v>
      </c>
      <c r="D5" s="302"/>
      <c r="E5" s="302"/>
      <c r="F5" s="302"/>
      <c r="G5" s="302"/>
      <c r="H5" s="302"/>
      <c r="I5" s="358"/>
      <c r="J5" s="302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177" ht="15.75" thickBot="1" x14ac:dyDescent="0.3">
      <c r="A6" s="76">
        <v>1</v>
      </c>
      <c r="B6" s="72">
        <v>2</v>
      </c>
      <c r="C6" s="303">
        <v>3</v>
      </c>
      <c r="D6" s="303"/>
      <c r="E6" s="303">
        <v>4</v>
      </c>
      <c r="F6" s="303"/>
      <c r="G6" s="303">
        <v>5</v>
      </c>
      <c r="H6" s="303"/>
      <c r="I6" s="303">
        <v>6</v>
      </c>
      <c r="J6" s="303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177" ht="27.75" customHeight="1" thickBot="1" x14ac:dyDescent="0.3">
      <c r="A7" s="97" t="s">
        <v>104</v>
      </c>
      <c r="B7" s="98">
        <v>300</v>
      </c>
      <c r="C7" s="382"/>
      <c r="D7" s="383"/>
      <c r="E7" s="423"/>
      <c r="F7" s="424"/>
      <c r="G7" s="423"/>
      <c r="H7" s="424"/>
      <c r="I7" s="423"/>
      <c r="J7" s="424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177" ht="35.25" customHeight="1" thickBot="1" x14ac:dyDescent="0.3">
      <c r="A8" s="86" t="s">
        <v>105</v>
      </c>
      <c r="B8" s="87">
        <v>400</v>
      </c>
      <c r="C8" s="374"/>
      <c r="D8" s="375"/>
      <c r="E8" s="419"/>
      <c r="F8" s="420"/>
      <c r="G8" s="419"/>
      <c r="H8" s="420"/>
      <c r="I8" s="419"/>
      <c r="J8" s="420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</row>
    <row r="9" spans="1:177" ht="15.75" x14ac:dyDescent="0.25">
      <c r="A9" s="85" t="s">
        <v>78</v>
      </c>
      <c r="B9" s="88"/>
      <c r="C9" s="376"/>
      <c r="D9" s="377"/>
      <c r="E9" s="421"/>
      <c r="F9" s="422"/>
      <c r="G9" s="421"/>
      <c r="H9" s="422"/>
      <c r="I9" s="421"/>
      <c r="J9" s="422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</row>
    <row r="10" spans="1:177" ht="15.75" x14ac:dyDescent="0.25">
      <c r="A10" s="66" t="s">
        <v>80</v>
      </c>
      <c r="B10" s="68" t="s">
        <v>106</v>
      </c>
      <c r="C10" s="370"/>
      <c r="D10" s="371"/>
      <c r="E10" s="417"/>
      <c r="F10" s="418"/>
      <c r="G10" s="417"/>
      <c r="H10" s="418"/>
      <c r="I10" s="417"/>
      <c r="J10" s="418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</row>
    <row r="11" spans="1:177" ht="15.75" x14ac:dyDescent="0.25">
      <c r="A11" s="57" t="s">
        <v>81</v>
      </c>
      <c r="B11" s="70" t="s">
        <v>107</v>
      </c>
      <c r="C11" s="364"/>
      <c r="D11" s="365"/>
      <c r="E11" s="415"/>
      <c r="F11" s="416"/>
      <c r="G11" s="415"/>
      <c r="H11" s="416"/>
      <c r="I11" s="415"/>
      <c r="J11" s="416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</row>
    <row r="12" spans="1:177" ht="15.75" x14ac:dyDescent="0.25">
      <c r="A12" s="57" t="s">
        <v>83</v>
      </c>
      <c r="B12" s="70" t="s">
        <v>108</v>
      </c>
      <c r="C12" s="364"/>
      <c r="D12" s="365"/>
      <c r="E12" s="415"/>
      <c r="F12" s="416"/>
      <c r="G12" s="415"/>
      <c r="H12" s="416"/>
      <c r="I12" s="415"/>
      <c r="J12" s="416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</row>
    <row r="13" spans="1:177" ht="15.75" x14ac:dyDescent="0.25">
      <c r="A13" s="57" t="s">
        <v>85</v>
      </c>
      <c r="B13" s="70" t="s">
        <v>109</v>
      </c>
      <c r="C13" s="364"/>
      <c r="D13" s="365"/>
      <c r="E13" s="415"/>
      <c r="F13" s="416"/>
      <c r="G13" s="415"/>
      <c r="H13" s="416"/>
      <c r="I13" s="415"/>
      <c r="J13" s="416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</row>
    <row r="14" spans="1:177" ht="16.5" thickBot="1" x14ac:dyDescent="0.3">
      <c r="A14" s="67" t="s">
        <v>87</v>
      </c>
      <c r="B14" s="71" t="s">
        <v>110</v>
      </c>
      <c r="C14" s="360"/>
      <c r="D14" s="361"/>
      <c r="E14" s="413"/>
      <c r="F14" s="414"/>
      <c r="G14" s="413"/>
      <c r="H14" s="414"/>
      <c r="I14" s="413"/>
      <c r="J14" s="414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</row>
    <row r="15" spans="1:177" ht="6" customHeight="1" x14ac:dyDescent="0.25"/>
    <row r="16" spans="1:177" ht="15.75" thickBot="1" x14ac:dyDescent="0.3">
      <c r="A16" s="313" t="s">
        <v>111</v>
      </c>
      <c r="B16" s="313"/>
      <c r="C16" s="313"/>
      <c r="D16" s="313"/>
      <c r="E16" s="313"/>
      <c r="F16" s="313"/>
      <c r="G16" s="313"/>
      <c r="H16" s="313"/>
      <c r="I16" s="313"/>
      <c r="J16" s="313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</row>
    <row r="17" spans="1:136" ht="24.75" customHeight="1" thickBot="1" x14ac:dyDescent="0.3">
      <c r="A17" s="300" t="s">
        <v>19</v>
      </c>
      <c r="B17" s="302" t="s">
        <v>38</v>
      </c>
      <c r="C17" s="303" t="s">
        <v>100</v>
      </c>
      <c r="D17" s="303"/>
      <c r="E17" s="303"/>
      <c r="F17" s="303"/>
      <c r="G17" s="303"/>
      <c r="H17" s="303"/>
      <c r="I17" s="303"/>
      <c r="J17" s="303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</row>
    <row r="18" spans="1:136" ht="33" customHeight="1" thickBot="1" x14ac:dyDescent="0.3">
      <c r="A18" s="300"/>
      <c r="B18" s="302"/>
      <c r="C18" s="302" t="s">
        <v>161</v>
      </c>
      <c r="D18" s="302"/>
      <c r="E18" s="302"/>
      <c r="F18" s="302"/>
      <c r="G18" s="302"/>
      <c r="H18" s="302"/>
      <c r="I18" s="358"/>
      <c r="J18" s="302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</row>
    <row r="19" spans="1:136" ht="18.75" customHeight="1" thickBot="1" x14ac:dyDescent="0.3">
      <c r="A19" s="300"/>
      <c r="B19" s="302"/>
      <c r="C19" s="72" t="s">
        <v>124</v>
      </c>
      <c r="D19" s="72" t="s">
        <v>125</v>
      </c>
      <c r="E19" s="72" t="s">
        <v>124</v>
      </c>
      <c r="F19" s="72" t="s">
        <v>125</v>
      </c>
      <c r="G19" s="72" t="s">
        <v>124</v>
      </c>
      <c r="H19" s="72" t="s">
        <v>125</v>
      </c>
      <c r="I19" s="72" t="s">
        <v>124</v>
      </c>
      <c r="J19" s="72" t="s">
        <v>125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</row>
    <row r="20" spans="1:136" ht="14.25" customHeight="1" thickBot="1" x14ac:dyDescent="0.3">
      <c r="A20" s="76">
        <v>1</v>
      </c>
      <c r="B20" s="76">
        <v>2</v>
      </c>
      <c r="C20" s="76">
        <v>3</v>
      </c>
      <c r="D20" s="76">
        <v>4</v>
      </c>
      <c r="E20" s="100">
        <v>5</v>
      </c>
      <c r="F20" s="76">
        <v>6</v>
      </c>
      <c r="G20" s="76">
        <v>7</v>
      </c>
      <c r="H20" s="76">
        <v>8</v>
      </c>
      <c r="I20" s="76">
        <v>9</v>
      </c>
      <c r="J20" s="76">
        <v>10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</row>
    <row r="21" spans="1:136" ht="28.5" customHeight="1" thickBot="1" x14ac:dyDescent="0.3">
      <c r="A21" s="79" t="s">
        <v>112</v>
      </c>
      <c r="B21" s="80" t="s">
        <v>113</v>
      </c>
      <c r="C21" s="283"/>
      <c r="D21" s="284"/>
      <c r="E21" s="293"/>
      <c r="F21" s="294"/>
      <c r="G21" s="293"/>
      <c r="H21" s="294"/>
      <c r="I21" s="295"/>
      <c r="J21" s="296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</row>
    <row r="22" spans="1:136" ht="29.25" customHeight="1" thickBot="1" x14ac:dyDescent="0.3">
      <c r="A22" s="79" t="s">
        <v>114</v>
      </c>
      <c r="B22" s="80" t="s">
        <v>115</v>
      </c>
      <c r="C22" s="283"/>
      <c r="D22" s="284"/>
      <c r="E22" s="293"/>
      <c r="F22" s="294"/>
      <c r="G22" s="293"/>
      <c r="H22" s="294"/>
      <c r="I22" s="295"/>
      <c r="J22" s="296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</row>
    <row r="23" spans="1:136" ht="42.75" customHeight="1" thickBot="1" x14ac:dyDescent="0.3">
      <c r="A23" s="79" t="s">
        <v>116</v>
      </c>
      <c r="B23" s="80" t="s">
        <v>117</v>
      </c>
      <c r="C23" s="283"/>
      <c r="D23" s="284"/>
      <c r="E23" s="293"/>
      <c r="F23" s="294"/>
      <c r="G23" s="293"/>
      <c r="H23" s="294"/>
      <c r="I23" s="295"/>
      <c r="J23" s="296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</row>
    <row r="24" spans="1:136" ht="42" customHeight="1" thickBot="1" x14ac:dyDescent="0.3">
      <c r="A24" s="79" t="s">
        <v>118</v>
      </c>
      <c r="B24" s="80" t="s">
        <v>119</v>
      </c>
      <c r="C24" s="283"/>
      <c r="D24" s="284"/>
      <c r="E24" s="293"/>
      <c r="F24" s="294"/>
      <c r="G24" s="293"/>
      <c r="H24" s="294"/>
      <c r="I24" s="295"/>
      <c r="J24" s="296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</row>
    <row r="25" spans="1:136" ht="36.75" customHeight="1" thickBot="1" x14ac:dyDescent="0.3">
      <c r="A25" s="79" t="s">
        <v>120</v>
      </c>
      <c r="B25" s="80" t="s">
        <v>121</v>
      </c>
      <c r="C25" s="283"/>
      <c r="D25" s="284"/>
      <c r="E25" s="293"/>
      <c r="F25" s="294"/>
      <c r="G25" s="293"/>
      <c r="H25" s="294"/>
      <c r="I25" s="295"/>
      <c r="J25" s="296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</row>
    <row r="26" spans="1:136" ht="48" customHeight="1" thickBot="1" x14ac:dyDescent="0.3">
      <c r="A26" s="82" t="s">
        <v>122</v>
      </c>
      <c r="B26" s="80" t="s">
        <v>123</v>
      </c>
      <c r="C26" s="283"/>
      <c r="D26" s="284"/>
      <c r="E26" s="293"/>
      <c r="F26" s="294"/>
      <c r="G26" s="293"/>
      <c r="H26" s="294"/>
      <c r="I26" s="295"/>
      <c r="J26" s="29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</row>
    <row r="27" spans="1:136" ht="3.75" customHeight="1" x14ac:dyDescent="0.25"/>
    <row r="28" spans="1:136" ht="15.75" customHeight="1" x14ac:dyDescent="0.25">
      <c r="A28" s="359" t="s">
        <v>95</v>
      </c>
      <c r="B28" s="359"/>
      <c r="C28" s="359"/>
      <c r="D28" s="359"/>
      <c r="E28" s="359"/>
      <c r="F28" s="359"/>
      <c r="G28" s="359"/>
      <c r="H28" s="359"/>
      <c r="I28" s="359"/>
      <c r="J28" s="359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</row>
    <row r="30" spans="1:136" x14ac:dyDescent="0.25">
      <c r="A30" s="129" t="s">
        <v>152</v>
      </c>
      <c r="B30" s="130"/>
      <c r="C30" s="131"/>
      <c r="D30" s="297" t="s">
        <v>153</v>
      </c>
      <c r="E30" s="411"/>
      <c r="F30" s="411"/>
      <c r="G30" s="411"/>
      <c r="H30" s="132"/>
      <c r="I30" s="132"/>
      <c r="J30" s="132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W30" s="108"/>
      <c r="X30" s="108"/>
      <c r="Y30" s="108"/>
      <c r="Z30" s="108"/>
      <c r="AA30" s="108"/>
      <c r="AB30" s="108"/>
      <c r="AC30" s="108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7"/>
      <c r="AR30" s="107"/>
      <c r="AS30" s="107"/>
      <c r="AT30" s="107"/>
      <c r="AU30" s="107"/>
      <c r="AV30" s="107"/>
      <c r="AW30" s="107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</row>
    <row r="31" spans="1:136" x14ac:dyDescent="0.25">
      <c r="A31" s="133"/>
      <c r="B31" s="133"/>
      <c r="C31" s="134" t="s">
        <v>154</v>
      </c>
      <c r="D31" s="133"/>
      <c r="E31" s="412" t="s">
        <v>155</v>
      </c>
      <c r="F31" s="412"/>
      <c r="G31" s="412"/>
      <c r="H31" s="133"/>
      <c r="I31" s="133"/>
      <c r="J31" s="133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W31" s="109"/>
      <c r="X31" s="109"/>
      <c r="Y31" s="109"/>
      <c r="Z31" s="109"/>
      <c r="AA31" s="109"/>
      <c r="AB31" s="109"/>
      <c r="AC31" s="109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</row>
    <row r="32" spans="1:136" x14ac:dyDescent="0.25">
      <c r="A32" s="132"/>
      <c r="B32" s="132"/>
      <c r="C32" s="132"/>
      <c r="D32" s="132"/>
      <c r="E32" s="135"/>
      <c r="F32" s="135"/>
      <c r="G32" s="135"/>
      <c r="H32" s="132"/>
      <c r="I32" s="132"/>
      <c r="J32" s="132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W32" s="110"/>
      <c r="X32" s="110"/>
      <c r="Y32" s="110"/>
      <c r="Z32" s="110"/>
      <c r="AA32" s="110"/>
      <c r="AB32" s="110"/>
      <c r="AC32" s="110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</row>
    <row r="33" spans="1:136" x14ac:dyDescent="0.25">
      <c r="A33" s="129" t="s">
        <v>156</v>
      </c>
      <c r="B33" s="130"/>
      <c r="C33" s="131"/>
      <c r="D33" s="132"/>
      <c r="E33" s="411"/>
      <c r="F33" s="411"/>
      <c r="G33" s="411"/>
      <c r="H33" s="132"/>
      <c r="I33" s="132"/>
      <c r="J33" s="132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W33" s="108"/>
      <c r="X33" s="108"/>
      <c r="Y33" s="108"/>
      <c r="Z33" s="108"/>
      <c r="AA33" s="108"/>
      <c r="AB33" s="108"/>
      <c r="AC33" s="108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</row>
    <row r="34" spans="1:136" x14ac:dyDescent="0.25">
      <c r="A34" s="133"/>
      <c r="B34" s="133"/>
      <c r="C34" s="134" t="s">
        <v>154</v>
      </c>
      <c r="D34" s="133"/>
      <c r="E34" s="412" t="s">
        <v>155</v>
      </c>
      <c r="F34" s="412"/>
      <c r="G34" s="412"/>
      <c r="H34" s="133"/>
      <c r="I34" s="133"/>
      <c r="J34" s="133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W34" s="109"/>
      <c r="X34" s="109"/>
      <c r="Y34" s="109"/>
      <c r="Z34" s="109"/>
      <c r="AA34" s="109"/>
      <c r="AB34" s="109"/>
      <c r="AC34" s="109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12"/>
      <c r="CS34" s="112"/>
      <c r="CT34" s="112"/>
      <c r="CU34" s="112"/>
      <c r="CV34" s="112"/>
      <c r="CW34" s="112"/>
      <c r="CX34" s="112"/>
      <c r="CY34" s="112"/>
      <c r="CZ34" s="112"/>
      <c r="DA34" s="112"/>
      <c r="DB34" s="112"/>
      <c r="DC34" s="112"/>
      <c r="DD34" s="112"/>
      <c r="DE34" s="112"/>
      <c r="DF34" s="112"/>
      <c r="DG34" s="112"/>
      <c r="DH34" s="112"/>
      <c r="DI34" s="112"/>
      <c r="DJ34" s="112"/>
      <c r="DK34" s="112"/>
      <c r="DL34" s="112"/>
      <c r="DM34" s="112"/>
      <c r="DN34" s="104"/>
      <c r="DO34" s="104"/>
      <c r="DP34" s="104"/>
      <c r="DQ34" s="104"/>
      <c r="DR34" s="104"/>
      <c r="DS34" s="104"/>
      <c r="DT34" s="104"/>
      <c r="DU34" s="104"/>
      <c r="DV34" s="104"/>
      <c r="DW34" s="104"/>
      <c r="DX34" s="104"/>
      <c r="DY34" s="104"/>
      <c r="DZ34" s="104"/>
      <c r="EA34" s="104"/>
      <c r="EB34" s="104"/>
      <c r="EC34" s="104"/>
      <c r="ED34" s="104"/>
      <c r="EE34" s="104"/>
      <c r="EF34" s="104"/>
    </row>
    <row r="35" spans="1:136" x14ac:dyDescent="0.25">
      <c r="A35" s="132"/>
      <c r="B35" s="132"/>
      <c r="C35" s="132"/>
      <c r="D35" s="132"/>
      <c r="E35" s="135"/>
      <c r="F35" s="135"/>
      <c r="G35" s="135"/>
      <c r="H35" s="132"/>
      <c r="I35" s="132"/>
      <c r="J35" s="13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W35" s="110"/>
      <c r="X35" s="110"/>
      <c r="Y35" s="110"/>
      <c r="Z35" s="110"/>
      <c r="AA35" s="110"/>
      <c r="AB35" s="110"/>
      <c r="AC35" s="110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</row>
    <row r="36" spans="1:136" x14ac:dyDescent="0.25">
      <c r="A36" s="129" t="s">
        <v>157</v>
      </c>
      <c r="B36" s="130"/>
      <c r="C36" s="131"/>
      <c r="D36" s="132"/>
      <c r="E36" s="131"/>
      <c r="F36" s="136"/>
      <c r="G36" s="411"/>
      <c r="H36" s="411"/>
      <c r="I36" s="136"/>
      <c r="J36" s="137"/>
      <c r="K36" s="111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W36" s="108"/>
      <c r="X36" s="108"/>
      <c r="Y36" s="108"/>
      <c r="Z36" s="108"/>
      <c r="AA36" s="108"/>
      <c r="AB36" s="108"/>
      <c r="AC36" s="108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6"/>
      <c r="BO36" s="106"/>
      <c r="BP36" s="106"/>
      <c r="BQ36" s="106"/>
      <c r="BR36" s="106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R36" s="108"/>
      <c r="CS36" s="108"/>
      <c r="CT36" s="108"/>
      <c r="CU36" s="108"/>
      <c r="CV36" s="108"/>
      <c r="CW36" s="108"/>
      <c r="CX36" s="108"/>
      <c r="CY36" s="108"/>
      <c r="CZ36" s="108"/>
      <c r="DA36" s="108"/>
      <c r="DB36" s="108"/>
      <c r="DC36" s="108"/>
      <c r="DD36" s="108"/>
      <c r="DE36" s="108"/>
      <c r="DF36" s="108"/>
      <c r="DG36" s="108"/>
      <c r="DH36" s="108"/>
      <c r="DI36" s="108"/>
      <c r="DJ36" s="108"/>
      <c r="DK36" s="108"/>
      <c r="DL36" s="110"/>
      <c r="DM36" s="110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</row>
    <row r="37" spans="1:136" x14ac:dyDescent="0.25">
      <c r="A37" s="133"/>
      <c r="B37" s="133"/>
      <c r="C37" s="134" t="s">
        <v>158</v>
      </c>
      <c r="D37" s="133"/>
      <c r="E37" s="138" t="s">
        <v>154</v>
      </c>
      <c r="F37" s="134"/>
      <c r="G37" s="412" t="s">
        <v>155</v>
      </c>
      <c r="H37" s="412"/>
      <c r="I37" s="134"/>
      <c r="J37" s="139" t="s">
        <v>231</v>
      </c>
      <c r="K37" s="109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W37" s="109"/>
      <c r="X37" s="109"/>
      <c r="Y37" s="109"/>
      <c r="Z37" s="109"/>
      <c r="AA37" s="109"/>
      <c r="AB37" s="109"/>
      <c r="AC37" s="109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09"/>
      <c r="DE37" s="109"/>
      <c r="DF37" s="109"/>
      <c r="DG37" s="109"/>
      <c r="DH37" s="109"/>
      <c r="DI37" s="109"/>
      <c r="DJ37" s="109"/>
      <c r="DK37" s="109"/>
      <c r="DL37" s="112"/>
      <c r="DM37" s="112"/>
      <c r="DN37" s="104"/>
      <c r="DO37" s="104"/>
      <c r="DP37" s="104"/>
      <c r="DQ37" s="104"/>
      <c r="DR37" s="104"/>
      <c r="DS37" s="104"/>
      <c r="DT37" s="104"/>
      <c r="DU37" s="104"/>
      <c r="DV37" s="104"/>
      <c r="DW37" s="104"/>
      <c r="DX37" s="104"/>
      <c r="DY37" s="104"/>
      <c r="DZ37" s="104"/>
      <c r="EA37" s="104"/>
      <c r="EB37" s="104"/>
      <c r="EC37" s="104"/>
      <c r="ED37" s="104"/>
    </row>
    <row r="38" spans="1:136" x14ac:dyDescent="0.25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5"/>
      <c r="W38" s="105"/>
      <c r="X38" s="105"/>
      <c r="Y38" s="105"/>
      <c r="Z38" s="105"/>
      <c r="AA38" s="105"/>
      <c r="AB38" s="105"/>
      <c r="AC38" s="105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5"/>
      <c r="BT38" s="105"/>
      <c r="BU38" s="105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/>
      <c r="DJ38" s="105"/>
      <c r="DK38" s="105"/>
      <c r="DL38" s="110"/>
      <c r="DM38" s="110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5"/>
      <c r="EF38" s="105"/>
    </row>
    <row r="39" spans="1:136" x14ac:dyDescent="0.25">
      <c r="A39" s="140" t="s">
        <v>159</v>
      </c>
      <c r="B39" s="141"/>
      <c r="C39" s="130" t="s">
        <v>159</v>
      </c>
      <c r="D39" s="142" t="s">
        <v>160</v>
      </c>
      <c r="E39" s="142"/>
      <c r="F39" s="143"/>
      <c r="G39" s="132"/>
      <c r="H39" s="136"/>
      <c r="I39" s="136"/>
      <c r="J39" s="136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11"/>
      <c r="Z39" s="111"/>
      <c r="AA39" s="111"/>
      <c r="AB39" s="110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10"/>
      <c r="CS39" s="110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0"/>
      <c r="DG39" s="110"/>
      <c r="DH39" s="110"/>
      <c r="DI39" s="110"/>
      <c r="DJ39" s="110"/>
      <c r="DK39" s="110"/>
      <c r="DL39" s="110"/>
      <c r="DM39" s="110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</row>
    <row r="40" spans="1:136" x14ac:dyDescent="0.25">
      <c r="A40" s="103"/>
      <c r="B40" s="103"/>
      <c r="C40" s="103"/>
      <c r="D40" s="103"/>
      <c r="E40" s="103"/>
      <c r="F40" s="103"/>
      <c r="G40" s="103"/>
      <c r="H40" s="103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</row>
  </sheetData>
  <sheetProtection sheet="1" objects="1" scenarios="1"/>
  <mergeCells count="59">
    <mergeCell ref="A3:J3"/>
    <mergeCell ref="A4:A5"/>
    <mergeCell ref="B4:B5"/>
    <mergeCell ref="C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I18:J18"/>
    <mergeCell ref="E30:G30"/>
    <mergeCell ref="E31:G31"/>
    <mergeCell ref="A28:J28"/>
    <mergeCell ref="C14:D14"/>
    <mergeCell ref="E14:F14"/>
    <mergeCell ref="G14:H14"/>
    <mergeCell ref="I14:J14"/>
    <mergeCell ref="A16:J16"/>
    <mergeCell ref="A17:A19"/>
    <mergeCell ref="B17:B19"/>
    <mergeCell ref="C17:J17"/>
    <mergeCell ref="C18:D18"/>
    <mergeCell ref="E18:F18"/>
    <mergeCell ref="G36:H36"/>
    <mergeCell ref="G37:H37"/>
    <mergeCell ref="E33:G33"/>
    <mergeCell ref="E34:G34"/>
    <mergeCell ref="G18:H18"/>
  </mergeCells>
  <pageMargins left="0.70866141732283472" right="0.11811023622047245" top="0.55118110236220474" bottom="0.15748031496062992" header="0.31496062992125984" footer="0.31496062992125984"/>
  <pageSetup paperSize="9" scale="7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U28"/>
  <sheetViews>
    <sheetView view="pageBreakPreview" zoomScale="60" zoomScaleNormal="100" workbookViewId="0">
      <selection activeCell="E25" sqref="E25"/>
    </sheetView>
  </sheetViews>
  <sheetFormatPr defaultRowHeight="15" x14ac:dyDescent="0.25"/>
  <cols>
    <col min="1" max="1" width="47.42578125" customWidth="1"/>
    <col min="2" max="2" width="6.5703125" customWidth="1"/>
    <col min="3" max="3" width="14.140625" customWidth="1"/>
    <col min="4" max="4" width="12.85546875" customWidth="1"/>
    <col min="5" max="5" width="13.5703125" customWidth="1"/>
    <col min="6" max="6" width="13.28515625" customWidth="1"/>
    <col min="7" max="7" width="15.28515625" customWidth="1"/>
    <col min="8" max="8" width="13" customWidth="1"/>
    <col min="9" max="9" width="15.5703125" customWidth="1"/>
    <col min="10" max="10" width="16" customWidth="1"/>
    <col min="11" max="151" width="9.140625" style="15"/>
  </cols>
  <sheetData>
    <row r="1" spans="1:229" x14ac:dyDescent="0.25">
      <c r="J1" s="56" t="s">
        <v>102</v>
      </c>
    </row>
    <row r="2" spans="1:229" ht="4.5" customHeight="1" x14ac:dyDescent="0.25"/>
    <row r="3" spans="1:229" ht="18" customHeight="1" thickBot="1" x14ac:dyDescent="0.3">
      <c r="A3" s="346" t="s">
        <v>164</v>
      </c>
      <c r="B3" s="346"/>
      <c r="C3" s="346"/>
      <c r="D3" s="346"/>
      <c r="E3" s="346"/>
      <c r="F3" s="346"/>
      <c r="G3" s="346"/>
      <c r="H3" s="346"/>
      <c r="I3" s="346"/>
      <c r="J3" s="346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</row>
    <row r="4" spans="1:229" ht="16.5" customHeight="1" thickBot="1" x14ac:dyDescent="0.3">
      <c r="A4" s="347" t="s">
        <v>19</v>
      </c>
      <c r="B4" s="338" t="s">
        <v>38</v>
      </c>
      <c r="C4" s="340" t="s">
        <v>62</v>
      </c>
      <c r="D4" s="341"/>
      <c r="E4" s="353" t="s">
        <v>100</v>
      </c>
      <c r="F4" s="354"/>
      <c r="G4" s="354"/>
      <c r="H4" s="354"/>
      <c r="I4" s="354"/>
      <c r="J4" s="355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</row>
    <row r="5" spans="1:229" ht="66.75" customHeight="1" thickBot="1" x14ac:dyDescent="0.3">
      <c r="A5" s="348"/>
      <c r="B5" s="339"/>
      <c r="C5" s="342"/>
      <c r="D5" s="343"/>
      <c r="E5" s="349" t="s">
        <v>128</v>
      </c>
      <c r="F5" s="350"/>
      <c r="G5" s="351" t="s">
        <v>126</v>
      </c>
      <c r="H5" s="352"/>
      <c r="I5" s="356" t="s">
        <v>127</v>
      </c>
      <c r="J5" s="357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229" ht="15.75" thickBot="1" x14ac:dyDescent="0.3">
      <c r="A6" s="81">
        <v>1</v>
      </c>
      <c r="B6" s="73">
        <v>2</v>
      </c>
      <c r="C6" s="344">
        <v>3</v>
      </c>
      <c r="D6" s="345"/>
      <c r="E6" s="335">
        <v>4</v>
      </c>
      <c r="F6" s="337"/>
      <c r="G6" s="335">
        <v>5</v>
      </c>
      <c r="H6" s="336"/>
      <c r="I6" s="335">
        <v>6</v>
      </c>
      <c r="J6" s="337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</row>
    <row r="7" spans="1:229" ht="27.75" customHeight="1" thickBot="1" x14ac:dyDescent="0.3">
      <c r="A7" s="97" t="s">
        <v>104</v>
      </c>
      <c r="B7" s="84">
        <v>300</v>
      </c>
      <c r="C7" s="320">
        <f>E7+'СПРАВКА 4'!G7+'СПРАВКА 4'!I7+'СПРАВКА 5'!C7+'СПРАВКА 5'!E7+'СПРАВКА 5'!G7+'СПРАВКА 5'!I7+'СПРАВКА 6'!C7</f>
        <v>24</v>
      </c>
      <c r="D7" s="321"/>
      <c r="E7" s="320">
        <f>G7+I7+'СПРАВКА 1'!I7+'СПРАВКА 2'!G7+'СПРАВКА 4'!E7</f>
        <v>22</v>
      </c>
      <c r="F7" s="321"/>
      <c r="G7" s="328"/>
      <c r="H7" s="329"/>
      <c r="I7" s="320">
        <f>'СПРАВКА 1'!C7+'СПРАВКА 1'!E7+'СПРАВКА 1'!G7</f>
        <v>1</v>
      </c>
      <c r="J7" s="321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</row>
    <row r="8" spans="1:229" ht="29.25" customHeight="1" thickBot="1" x14ac:dyDescent="0.3">
      <c r="A8" s="86" t="s">
        <v>105</v>
      </c>
      <c r="B8" s="87">
        <v>400</v>
      </c>
      <c r="C8" s="322"/>
      <c r="D8" s="323"/>
      <c r="E8" s="322"/>
      <c r="F8" s="323"/>
      <c r="G8" s="322"/>
      <c r="H8" s="330"/>
      <c r="I8" s="322"/>
      <c r="J8" s="323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</row>
    <row r="9" spans="1:229" ht="15.75" x14ac:dyDescent="0.25">
      <c r="A9" s="85" t="s">
        <v>78</v>
      </c>
      <c r="B9" s="88"/>
      <c r="C9" s="326"/>
      <c r="D9" s="327"/>
      <c r="E9" s="326"/>
      <c r="F9" s="327"/>
      <c r="G9" s="331"/>
      <c r="H9" s="332"/>
      <c r="I9" s="326"/>
      <c r="J9" s="327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</row>
    <row r="10" spans="1:229" ht="15.75" x14ac:dyDescent="0.25">
      <c r="A10" s="66" t="s">
        <v>80</v>
      </c>
      <c r="B10" s="68" t="s">
        <v>106</v>
      </c>
      <c r="C10" s="324"/>
      <c r="D10" s="325"/>
      <c r="E10" s="324"/>
      <c r="F10" s="325"/>
      <c r="G10" s="333"/>
      <c r="H10" s="334"/>
      <c r="I10" s="324"/>
      <c r="J10" s="32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</row>
    <row r="11" spans="1:229" ht="15.75" x14ac:dyDescent="0.25">
      <c r="A11" s="57" t="s">
        <v>81</v>
      </c>
      <c r="B11" s="70" t="s">
        <v>107</v>
      </c>
      <c r="C11" s="311"/>
      <c r="D11" s="312"/>
      <c r="E11" s="311"/>
      <c r="F11" s="312"/>
      <c r="G11" s="316"/>
      <c r="H11" s="317"/>
      <c r="I11" s="311"/>
      <c r="J11" s="312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</row>
    <row r="12" spans="1:229" ht="15.75" x14ac:dyDescent="0.25">
      <c r="A12" s="57" t="s">
        <v>83</v>
      </c>
      <c r="B12" s="70" t="s">
        <v>108</v>
      </c>
      <c r="C12" s="311"/>
      <c r="D12" s="312"/>
      <c r="E12" s="311"/>
      <c r="F12" s="312"/>
      <c r="G12" s="316"/>
      <c r="H12" s="317"/>
      <c r="I12" s="311"/>
      <c r="J12" s="312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</row>
    <row r="13" spans="1:229" ht="15.75" x14ac:dyDescent="0.25">
      <c r="A13" s="57" t="s">
        <v>85</v>
      </c>
      <c r="B13" s="70" t="s">
        <v>109</v>
      </c>
      <c r="C13" s="311"/>
      <c r="D13" s="312"/>
      <c r="E13" s="311"/>
      <c r="F13" s="312"/>
      <c r="G13" s="316"/>
      <c r="H13" s="317"/>
      <c r="I13" s="311"/>
      <c r="J13" s="312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</row>
    <row r="14" spans="1:229" ht="16.5" thickBot="1" x14ac:dyDescent="0.3">
      <c r="A14" s="67" t="s">
        <v>87</v>
      </c>
      <c r="B14" s="71" t="s">
        <v>110</v>
      </c>
      <c r="C14" s="314"/>
      <c r="D14" s="315"/>
      <c r="E14" s="314"/>
      <c r="F14" s="315"/>
      <c r="G14" s="318"/>
      <c r="H14" s="319"/>
      <c r="I14" s="314"/>
      <c r="J14" s="31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</row>
    <row r="16" spans="1:229" ht="15.75" thickBot="1" x14ac:dyDescent="0.3">
      <c r="A16" s="313" t="s">
        <v>111</v>
      </c>
      <c r="B16" s="313"/>
      <c r="C16" s="313"/>
      <c r="D16" s="313"/>
      <c r="E16" s="313"/>
      <c r="F16" s="313"/>
      <c r="G16" s="313"/>
      <c r="H16" s="313"/>
      <c r="I16" s="313"/>
      <c r="J16" s="313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</row>
    <row r="17" spans="1:126" customFormat="1" ht="15.75" customHeight="1" thickBot="1" x14ac:dyDescent="0.3">
      <c r="A17" s="300" t="s">
        <v>19</v>
      </c>
      <c r="B17" s="302" t="s">
        <v>38</v>
      </c>
      <c r="C17" s="302" t="s">
        <v>62</v>
      </c>
      <c r="D17" s="302"/>
      <c r="E17" s="303" t="s">
        <v>100</v>
      </c>
      <c r="F17" s="303"/>
      <c r="G17" s="303"/>
      <c r="H17" s="303"/>
      <c r="I17" s="303"/>
      <c r="J17" s="303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</row>
    <row r="18" spans="1:126" customFormat="1" ht="66.75" customHeight="1" thickBot="1" x14ac:dyDescent="0.3">
      <c r="A18" s="300"/>
      <c r="B18" s="302"/>
      <c r="C18" s="302"/>
      <c r="D18" s="302"/>
      <c r="E18" s="302" t="s">
        <v>128</v>
      </c>
      <c r="F18" s="302"/>
      <c r="G18" s="302" t="s">
        <v>126</v>
      </c>
      <c r="H18" s="302"/>
      <c r="I18" s="302" t="s">
        <v>127</v>
      </c>
      <c r="J18" s="302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</row>
    <row r="19" spans="1:126" customFormat="1" ht="18.75" customHeight="1" thickBot="1" x14ac:dyDescent="0.3">
      <c r="A19" s="300"/>
      <c r="B19" s="302"/>
      <c r="C19" s="99" t="s">
        <v>124</v>
      </c>
      <c r="D19" s="99" t="s">
        <v>125</v>
      </c>
      <c r="E19" s="99" t="s">
        <v>124</v>
      </c>
      <c r="F19" s="99" t="s">
        <v>125</v>
      </c>
      <c r="G19" s="99" t="s">
        <v>124</v>
      </c>
      <c r="H19" s="99" t="s">
        <v>125</v>
      </c>
      <c r="I19" s="99" t="s">
        <v>124</v>
      </c>
      <c r="J19" s="99" t="s">
        <v>125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</row>
    <row r="20" spans="1:126" customFormat="1" ht="14.25" customHeight="1" thickBot="1" x14ac:dyDescent="0.3">
      <c r="A20" s="102">
        <v>1</v>
      </c>
      <c r="B20" s="102">
        <v>2</v>
      </c>
      <c r="C20" s="102">
        <v>3</v>
      </c>
      <c r="D20" s="102">
        <v>4</v>
      </c>
      <c r="E20" s="100">
        <v>5</v>
      </c>
      <c r="F20" s="102">
        <v>6</v>
      </c>
      <c r="G20" s="102">
        <v>7</v>
      </c>
      <c r="H20" s="102">
        <v>8</v>
      </c>
      <c r="I20" s="102">
        <v>9</v>
      </c>
      <c r="J20" s="102">
        <v>10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</row>
    <row r="21" spans="1:126" customFormat="1" ht="39" customHeight="1" thickBot="1" x14ac:dyDescent="0.3">
      <c r="A21" s="79" t="s">
        <v>112</v>
      </c>
      <c r="B21" s="80" t="s">
        <v>113</v>
      </c>
      <c r="C21" s="124"/>
      <c r="D21" s="124"/>
      <c r="E21" s="124"/>
      <c r="F21" s="124"/>
      <c r="G21" s="128"/>
      <c r="H21" s="127"/>
      <c r="I21" s="124"/>
      <c r="J21" s="12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</row>
    <row r="22" spans="1:126" customFormat="1" ht="38.25" customHeight="1" thickBot="1" x14ac:dyDescent="0.3">
      <c r="A22" s="79" t="s">
        <v>114</v>
      </c>
      <c r="B22" s="80" t="s">
        <v>115</v>
      </c>
      <c r="C22" s="124"/>
      <c r="D22" s="124"/>
      <c r="E22" s="124"/>
      <c r="F22" s="124"/>
      <c r="G22" s="128"/>
      <c r="H22" s="127"/>
      <c r="I22" s="124"/>
      <c r="J22" s="12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</row>
    <row r="23" spans="1:126" customFormat="1" ht="62.25" customHeight="1" thickBot="1" x14ac:dyDescent="0.3">
      <c r="A23" s="79" t="s">
        <v>116</v>
      </c>
      <c r="B23" s="80" t="s">
        <v>117</v>
      </c>
      <c r="C23" s="124"/>
      <c r="D23" s="124"/>
      <c r="E23" s="124"/>
      <c r="F23" s="124"/>
      <c r="G23" s="128"/>
      <c r="H23" s="127"/>
      <c r="I23" s="124"/>
      <c r="J23" s="124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</row>
    <row r="24" spans="1:126" customFormat="1" ht="49.5" customHeight="1" thickBot="1" x14ac:dyDescent="0.3">
      <c r="A24" s="79" t="s">
        <v>118</v>
      </c>
      <c r="B24" s="80" t="s">
        <v>119</v>
      </c>
      <c r="C24" s="124"/>
      <c r="D24" s="124"/>
      <c r="E24" s="124"/>
      <c r="F24" s="124"/>
      <c r="G24" s="128"/>
      <c r="H24" s="127"/>
      <c r="I24" s="124"/>
      <c r="J24" s="12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</row>
    <row r="25" spans="1:126" customFormat="1" ht="47.25" customHeight="1" thickBot="1" x14ac:dyDescent="0.3">
      <c r="A25" s="79" t="s">
        <v>120</v>
      </c>
      <c r="B25" s="80" t="s">
        <v>121</v>
      </c>
      <c r="C25" s="124"/>
      <c r="D25" s="124"/>
      <c r="E25" s="124"/>
      <c r="F25" s="124"/>
      <c r="G25" s="128"/>
      <c r="H25" s="127"/>
      <c r="I25" s="124"/>
      <c r="J25" s="124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</row>
    <row r="26" spans="1:126" customFormat="1" ht="57.75" customHeight="1" thickBot="1" x14ac:dyDescent="0.3">
      <c r="A26" s="82" t="s">
        <v>122</v>
      </c>
      <c r="B26" s="80" t="s">
        <v>123</v>
      </c>
      <c r="C26" s="124"/>
      <c r="D26" s="124"/>
      <c r="E26" s="124"/>
      <c r="F26" s="124"/>
      <c r="G26" s="128"/>
      <c r="H26" s="127"/>
      <c r="I26" s="124"/>
      <c r="J26" s="12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</row>
    <row r="28" spans="1:126" customFormat="1" ht="27.75" customHeight="1" x14ac:dyDescent="0.25">
      <c r="A28" s="310" t="s">
        <v>95</v>
      </c>
      <c r="B28" s="310"/>
      <c r="C28" s="310"/>
      <c r="D28" s="310"/>
      <c r="E28" s="310"/>
      <c r="F28" s="310"/>
      <c r="G28" s="310"/>
      <c r="H28" s="310"/>
      <c r="I28" s="310"/>
      <c r="J28" s="310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</row>
  </sheetData>
  <sheetProtection sheet="1" objects="1" scenarios="1"/>
  <mergeCells count="53">
    <mergeCell ref="A3:J3"/>
    <mergeCell ref="A17:A19"/>
    <mergeCell ref="G18:H18"/>
    <mergeCell ref="I18:J18"/>
    <mergeCell ref="E17:J17"/>
    <mergeCell ref="A4:A5"/>
    <mergeCell ref="E9:F9"/>
    <mergeCell ref="E12:F12"/>
    <mergeCell ref="I7:J7"/>
    <mergeCell ref="I8:J8"/>
    <mergeCell ref="E18:F18"/>
    <mergeCell ref="E5:F5"/>
    <mergeCell ref="G5:H5"/>
    <mergeCell ref="E6:F6"/>
    <mergeCell ref="E4:J4"/>
    <mergeCell ref="I5:J5"/>
    <mergeCell ref="G6:H6"/>
    <mergeCell ref="I6:J6"/>
    <mergeCell ref="B4:B5"/>
    <mergeCell ref="C17:D18"/>
    <mergeCell ref="C4:D5"/>
    <mergeCell ref="C6:D6"/>
    <mergeCell ref="B17:B19"/>
    <mergeCell ref="C7:D7"/>
    <mergeCell ref="C8:D8"/>
    <mergeCell ref="C9:D9"/>
    <mergeCell ref="C10:D10"/>
    <mergeCell ref="C11:D11"/>
    <mergeCell ref="C12:D12"/>
    <mergeCell ref="C13:D13"/>
    <mergeCell ref="C14:D14"/>
    <mergeCell ref="I14:J14"/>
    <mergeCell ref="E7:F7"/>
    <mergeCell ref="E8:F8"/>
    <mergeCell ref="E10:F10"/>
    <mergeCell ref="E11:F11"/>
    <mergeCell ref="I9:J9"/>
    <mergeCell ref="G7:H7"/>
    <mergeCell ref="G8:H8"/>
    <mergeCell ref="G9:H9"/>
    <mergeCell ref="G10:H10"/>
    <mergeCell ref="G11:H11"/>
    <mergeCell ref="I10:J10"/>
    <mergeCell ref="I11:J11"/>
    <mergeCell ref="A28:J28"/>
    <mergeCell ref="I12:J12"/>
    <mergeCell ref="I13:J13"/>
    <mergeCell ref="A16:J16"/>
    <mergeCell ref="E13:F13"/>
    <mergeCell ref="E14:F14"/>
    <mergeCell ref="G12:H12"/>
    <mergeCell ref="G13:H13"/>
    <mergeCell ref="G14:H14"/>
  </mergeCells>
  <pageMargins left="0.70866141732283472" right="0.11811023622047245" top="0.55118110236220474" bottom="0.15748031496062992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view="pageBreakPreview" topLeftCell="A10" zoomScale="86" zoomScaleNormal="100" zoomScaleSheetLayoutView="86" workbookViewId="0">
      <selection activeCell="J19" sqref="J19"/>
    </sheetView>
  </sheetViews>
  <sheetFormatPr defaultRowHeight="15" x14ac:dyDescent="0.25"/>
  <cols>
    <col min="1" max="1" width="78" customWidth="1"/>
    <col min="2" max="2" width="4.85546875" customWidth="1"/>
    <col min="3" max="3" width="12.28515625" customWidth="1"/>
    <col min="4" max="4" width="13" customWidth="1"/>
    <col min="5" max="5" width="12.42578125" customWidth="1"/>
    <col min="6" max="6" width="13.42578125" customWidth="1"/>
    <col min="7" max="7" width="13.28515625" customWidth="1"/>
    <col min="8" max="8" width="16.5703125" customWidth="1"/>
    <col min="9" max="9" width="16" customWidth="1"/>
    <col min="10" max="10" width="16.5703125" customWidth="1"/>
  </cols>
  <sheetData>
    <row r="1" spans="1:10" x14ac:dyDescent="0.25">
      <c r="J1" s="58" t="s">
        <v>208</v>
      </c>
    </row>
    <row r="2" spans="1:10" ht="15.75" thickBot="1" x14ac:dyDescent="0.3">
      <c r="A2" s="299" t="s">
        <v>18</v>
      </c>
      <c r="B2" s="299"/>
      <c r="C2" s="299"/>
      <c r="D2" s="299"/>
      <c r="E2" s="299"/>
      <c r="F2" s="299"/>
      <c r="G2" s="299"/>
      <c r="H2" s="299"/>
      <c r="I2" s="299"/>
      <c r="J2" s="299"/>
    </row>
    <row r="3" spans="1:10" ht="15" customHeight="1" thickBot="1" x14ac:dyDescent="0.3">
      <c r="A3" s="300" t="s">
        <v>19</v>
      </c>
      <c r="B3" s="301" t="s">
        <v>38</v>
      </c>
      <c r="C3" s="303" t="s">
        <v>66</v>
      </c>
      <c r="D3" s="303"/>
      <c r="E3" s="303"/>
      <c r="F3" s="303"/>
      <c r="G3" s="303"/>
      <c r="H3" s="303"/>
      <c r="I3" s="303"/>
      <c r="J3" s="303"/>
    </row>
    <row r="4" spans="1:10" ht="77.25" customHeight="1" thickBot="1" x14ac:dyDescent="0.3">
      <c r="A4" s="300"/>
      <c r="B4" s="301"/>
      <c r="C4" s="302" t="s">
        <v>204</v>
      </c>
      <c r="D4" s="302"/>
      <c r="E4" s="358" t="s">
        <v>205</v>
      </c>
      <c r="F4" s="302"/>
      <c r="G4" s="302" t="s">
        <v>206</v>
      </c>
      <c r="H4" s="302"/>
      <c r="I4" s="302" t="s">
        <v>207</v>
      </c>
      <c r="J4" s="302"/>
    </row>
    <row r="5" spans="1:10" ht="37.5" customHeight="1" thickBot="1" x14ac:dyDescent="0.3">
      <c r="A5" s="300"/>
      <c r="B5" s="301"/>
      <c r="C5" s="211" t="s">
        <v>63</v>
      </c>
      <c r="D5" s="211" t="s">
        <v>64</v>
      </c>
      <c r="E5" s="211" t="s">
        <v>63</v>
      </c>
      <c r="F5" s="211" t="s">
        <v>64</v>
      </c>
      <c r="G5" s="211" t="s">
        <v>63</v>
      </c>
      <c r="H5" s="211" t="s">
        <v>64</v>
      </c>
      <c r="I5" s="211" t="s">
        <v>63</v>
      </c>
      <c r="J5" s="211" t="s">
        <v>64</v>
      </c>
    </row>
    <row r="6" spans="1:10" ht="15.75" thickBot="1" x14ac:dyDescent="0.3">
      <c r="A6" s="212">
        <v>1</v>
      </c>
      <c r="B6" s="212">
        <v>2</v>
      </c>
      <c r="C6" s="212">
        <v>3</v>
      </c>
      <c r="D6" s="212">
        <v>4</v>
      </c>
      <c r="E6" s="212">
        <v>5</v>
      </c>
      <c r="F6" s="212">
        <v>6</v>
      </c>
      <c r="G6" s="212">
        <v>7</v>
      </c>
      <c r="H6" s="212">
        <v>8</v>
      </c>
      <c r="I6" s="212">
        <v>9</v>
      </c>
      <c r="J6" s="212">
        <v>10</v>
      </c>
    </row>
    <row r="7" spans="1:10" s="89" customFormat="1" ht="27" customHeight="1" thickBot="1" x14ac:dyDescent="0.3">
      <c r="A7" s="218" t="s">
        <v>20</v>
      </c>
      <c r="B7" s="35" t="s">
        <v>39</v>
      </c>
      <c r="C7" s="204" t="s">
        <v>65</v>
      </c>
      <c r="D7" s="244"/>
      <c r="E7" s="204" t="s">
        <v>65</v>
      </c>
      <c r="F7" s="244"/>
      <c r="G7" s="204" t="s">
        <v>65</v>
      </c>
      <c r="H7" s="244"/>
      <c r="I7" s="257" t="s">
        <v>65</v>
      </c>
      <c r="J7" s="258">
        <f>'РАСХОДЫ 2'!D7+'РАСХОДЫ 2'!F7</f>
        <v>0</v>
      </c>
    </row>
    <row r="8" spans="1:10" s="89" customFormat="1" ht="15.75" x14ac:dyDescent="0.25">
      <c r="A8" s="219" t="s">
        <v>21</v>
      </c>
      <c r="B8" s="69"/>
      <c r="C8" s="205"/>
      <c r="D8" s="148"/>
      <c r="E8" s="205"/>
      <c r="F8" s="148"/>
      <c r="G8" s="205"/>
      <c r="H8" s="148"/>
      <c r="I8" s="259"/>
      <c r="J8" s="159"/>
    </row>
    <row r="9" spans="1:10" s="89" customFormat="1" ht="15.75" x14ac:dyDescent="0.25">
      <c r="A9" s="256" t="s">
        <v>22</v>
      </c>
      <c r="B9" s="31" t="s">
        <v>40</v>
      </c>
      <c r="C9" s="207" t="s">
        <v>65</v>
      </c>
      <c r="D9" s="184"/>
      <c r="E9" s="260" t="s">
        <v>65</v>
      </c>
      <c r="F9" s="184"/>
      <c r="G9" s="260" t="s">
        <v>65</v>
      </c>
      <c r="H9" s="184"/>
      <c r="I9" s="260" t="s">
        <v>65</v>
      </c>
      <c r="J9" s="184"/>
    </row>
    <row r="10" spans="1:10" s="89" customFormat="1" ht="16.5" thickBot="1" x14ac:dyDescent="0.3">
      <c r="A10" s="221" t="s">
        <v>23</v>
      </c>
      <c r="B10" s="29" t="s">
        <v>41</v>
      </c>
      <c r="C10" s="205" t="s">
        <v>65</v>
      </c>
      <c r="D10" s="159"/>
      <c r="E10" s="259" t="s">
        <v>65</v>
      </c>
      <c r="F10" s="159"/>
      <c r="G10" s="259" t="s">
        <v>65</v>
      </c>
      <c r="H10" s="159"/>
      <c r="I10" s="259" t="s">
        <v>65</v>
      </c>
      <c r="J10" s="159"/>
    </row>
    <row r="11" spans="1:10" s="89" customFormat="1" ht="27" customHeight="1" thickBot="1" x14ac:dyDescent="0.3">
      <c r="A11" s="218" t="s">
        <v>70</v>
      </c>
      <c r="B11" s="35" t="s">
        <v>42</v>
      </c>
      <c r="C11" s="204" t="s">
        <v>65</v>
      </c>
      <c r="D11" s="244">
        <v>251</v>
      </c>
      <c r="E11" s="204" t="s">
        <v>65</v>
      </c>
      <c r="F11" s="244"/>
      <c r="G11" s="204" t="s">
        <v>65</v>
      </c>
      <c r="H11" s="244"/>
      <c r="I11" s="257" t="s">
        <v>65</v>
      </c>
      <c r="J11" s="258">
        <f>'РАСХОДЫ 2'!D11+'РАСХОДЫ 2'!F11</f>
        <v>10191</v>
      </c>
    </row>
    <row r="12" spans="1:10" s="89" customFormat="1" ht="15.75" x14ac:dyDescent="0.25">
      <c r="A12" s="219" t="s">
        <v>21</v>
      </c>
      <c r="B12" s="230"/>
      <c r="C12" s="205"/>
      <c r="D12" s="159"/>
      <c r="E12" s="259"/>
      <c r="F12" s="159"/>
      <c r="G12" s="259"/>
      <c r="H12" s="159"/>
      <c r="I12" s="259"/>
      <c r="J12" s="159"/>
    </row>
    <row r="13" spans="1:10" s="89" customFormat="1" ht="15.75" x14ac:dyDescent="0.25">
      <c r="A13" s="229" t="s">
        <v>24</v>
      </c>
      <c r="B13" s="220" t="s">
        <v>43</v>
      </c>
      <c r="C13" s="207" t="s">
        <v>65</v>
      </c>
      <c r="D13" s="184"/>
      <c r="E13" s="260" t="s">
        <v>65</v>
      </c>
      <c r="F13" s="184"/>
      <c r="G13" s="260" t="s">
        <v>65</v>
      </c>
      <c r="H13" s="184"/>
      <c r="I13" s="260" t="s">
        <v>65</v>
      </c>
      <c r="J13" s="184"/>
    </row>
    <row r="14" spans="1:10" s="89" customFormat="1" ht="15.75" x14ac:dyDescent="0.25">
      <c r="A14" s="229" t="s">
        <v>25</v>
      </c>
      <c r="B14" s="220" t="s">
        <v>44</v>
      </c>
      <c r="C14" s="207" t="s">
        <v>65</v>
      </c>
      <c r="D14" s="184"/>
      <c r="E14" s="260" t="s">
        <v>65</v>
      </c>
      <c r="F14" s="184"/>
      <c r="G14" s="260" t="s">
        <v>65</v>
      </c>
      <c r="H14" s="184"/>
      <c r="I14" s="260" t="s">
        <v>65</v>
      </c>
      <c r="J14" s="184"/>
    </row>
    <row r="15" spans="1:10" s="89" customFormat="1" ht="15.75" x14ac:dyDescent="0.25">
      <c r="A15" s="229" t="s">
        <v>26</v>
      </c>
      <c r="B15" s="220" t="s">
        <v>45</v>
      </c>
      <c r="C15" s="207" t="s">
        <v>65</v>
      </c>
      <c r="D15" s="184"/>
      <c r="E15" s="260" t="s">
        <v>65</v>
      </c>
      <c r="F15" s="184"/>
      <c r="G15" s="260" t="s">
        <v>65</v>
      </c>
      <c r="H15" s="184"/>
      <c r="I15" s="260" t="s">
        <v>65</v>
      </c>
      <c r="J15" s="184"/>
    </row>
    <row r="16" spans="1:10" s="89" customFormat="1" ht="16.5" thickBot="1" x14ac:dyDescent="0.3">
      <c r="A16" s="221" t="s">
        <v>23</v>
      </c>
      <c r="B16" s="231" t="s">
        <v>46</v>
      </c>
      <c r="C16" s="205" t="s">
        <v>65</v>
      </c>
      <c r="D16" s="159"/>
      <c r="E16" s="259" t="s">
        <v>65</v>
      </c>
      <c r="F16" s="159"/>
      <c r="G16" s="259" t="s">
        <v>65</v>
      </c>
      <c r="H16" s="159"/>
      <c r="I16" s="259" t="s">
        <v>65</v>
      </c>
      <c r="J16" s="159"/>
    </row>
    <row r="17" spans="1:10" s="89" customFormat="1" ht="21" customHeight="1" thickBot="1" x14ac:dyDescent="0.3">
      <c r="A17" s="218" t="s">
        <v>27</v>
      </c>
      <c r="B17" s="35" t="s">
        <v>47</v>
      </c>
      <c r="C17" s="204" t="s">
        <v>65</v>
      </c>
      <c r="D17" s="244">
        <v>76</v>
      </c>
      <c r="E17" s="204" t="s">
        <v>65</v>
      </c>
      <c r="F17" s="244"/>
      <c r="G17" s="204" t="s">
        <v>65</v>
      </c>
      <c r="H17" s="244"/>
      <c r="I17" s="257" t="s">
        <v>65</v>
      </c>
      <c r="J17" s="258">
        <f>'РАСХОДЫ 2'!D17+'РАСХОДЫ 2'!F17</f>
        <v>6200</v>
      </c>
    </row>
    <row r="18" spans="1:10" s="89" customFormat="1" ht="30.75" customHeight="1" thickBot="1" x14ac:dyDescent="0.3">
      <c r="A18" s="218" t="s">
        <v>28</v>
      </c>
      <c r="B18" s="35" t="s">
        <v>48</v>
      </c>
      <c r="C18" s="204" t="s">
        <v>65</v>
      </c>
      <c r="D18" s="244">
        <v>173</v>
      </c>
      <c r="E18" s="204" t="s">
        <v>65</v>
      </c>
      <c r="F18" s="244"/>
      <c r="G18" s="204" t="s">
        <v>65</v>
      </c>
      <c r="H18" s="244"/>
      <c r="I18" s="257" t="s">
        <v>65</v>
      </c>
      <c r="J18" s="258">
        <f>'РАСХОДЫ 2'!D18+'РАСХОДЫ 2'!F18</f>
        <v>3257</v>
      </c>
    </row>
    <row r="19" spans="1:10" s="89" customFormat="1" ht="34.5" customHeight="1" thickBot="1" x14ac:dyDescent="0.3">
      <c r="A19" s="218" t="s">
        <v>29</v>
      </c>
      <c r="B19" s="35" t="s">
        <v>49</v>
      </c>
      <c r="C19" s="208">
        <v>676</v>
      </c>
      <c r="D19" s="242">
        <f>D7+D11+D17+D18</f>
        <v>500</v>
      </c>
      <c r="E19" s="208"/>
      <c r="F19" s="242">
        <f>F7+F11+F17+F18</f>
        <v>0</v>
      </c>
      <c r="G19" s="208"/>
      <c r="H19" s="242">
        <f>H7+H11+H17+H18</f>
        <v>0</v>
      </c>
      <c r="I19" s="258">
        <f>'РАСХОДЫ 2'!C19+'РАСХОДЫ 2'!E19</f>
        <v>26912</v>
      </c>
      <c r="J19" s="258">
        <f>'РАСХОДЫ 2'!D19+'РАСХОДЫ 2'!F19</f>
        <v>19648</v>
      </c>
    </row>
    <row r="20" spans="1:10" s="89" customFormat="1" ht="27" customHeight="1" thickBot="1" x14ac:dyDescent="0.3">
      <c r="A20" s="218" t="s">
        <v>71</v>
      </c>
      <c r="B20" s="35" t="s">
        <v>50</v>
      </c>
      <c r="C20" s="208">
        <v>42</v>
      </c>
      <c r="D20" s="244">
        <v>20</v>
      </c>
      <c r="E20" s="208"/>
      <c r="F20" s="244"/>
      <c r="G20" s="208"/>
      <c r="H20" s="244"/>
      <c r="I20" s="258">
        <f>'РАСХОДЫ 2'!C20+'РАСХОДЫ 2'!E20</f>
        <v>34</v>
      </c>
      <c r="J20" s="258">
        <f>'РАСХОДЫ 2'!D20+'РАСХОДЫ 2'!F20</f>
        <v>33</v>
      </c>
    </row>
    <row r="21" spans="1:10" s="89" customFormat="1" ht="15.75" x14ac:dyDescent="0.25">
      <c r="A21" s="219" t="s">
        <v>30</v>
      </c>
      <c r="B21" s="230"/>
      <c r="C21" s="210"/>
      <c r="D21" s="148"/>
      <c r="E21" s="210"/>
      <c r="F21" s="148"/>
      <c r="G21" s="210"/>
      <c r="H21" s="148"/>
      <c r="I21" s="261"/>
      <c r="J21" s="159"/>
    </row>
    <row r="22" spans="1:10" s="89" customFormat="1" ht="15.75" x14ac:dyDescent="0.25">
      <c r="A22" s="229" t="s">
        <v>31</v>
      </c>
      <c r="B22" s="220" t="s">
        <v>51</v>
      </c>
      <c r="C22" s="260" t="s">
        <v>65</v>
      </c>
      <c r="D22" s="184"/>
      <c r="E22" s="260" t="s">
        <v>65</v>
      </c>
      <c r="F22" s="184"/>
      <c r="G22" s="260" t="s">
        <v>65</v>
      </c>
      <c r="H22" s="184"/>
      <c r="I22" s="260" t="s">
        <v>65</v>
      </c>
      <c r="J22" s="184"/>
    </row>
    <row r="23" spans="1:10" s="89" customFormat="1" ht="15.75" x14ac:dyDescent="0.25">
      <c r="A23" s="254" t="s">
        <v>32</v>
      </c>
      <c r="B23" s="250" t="s">
        <v>52</v>
      </c>
      <c r="C23" s="262" t="s">
        <v>65</v>
      </c>
      <c r="D23" s="263"/>
      <c r="E23" s="262" t="s">
        <v>65</v>
      </c>
      <c r="F23" s="263"/>
      <c r="G23" s="262" t="s">
        <v>65</v>
      </c>
      <c r="H23" s="263"/>
      <c r="I23" s="262" t="s">
        <v>65</v>
      </c>
      <c r="J23" s="263"/>
    </row>
    <row r="24" spans="1:10" s="89" customFormat="1" ht="15.75" x14ac:dyDescent="0.25">
      <c r="A24" s="255" t="s">
        <v>21</v>
      </c>
      <c r="B24" s="251"/>
      <c r="C24" s="259"/>
      <c r="D24" s="159"/>
      <c r="E24" s="259"/>
      <c r="F24" s="159"/>
      <c r="G24" s="259"/>
      <c r="H24" s="159"/>
      <c r="I24" s="259"/>
      <c r="J24" s="159"/>
    </row>
    <row r="25" spans="1:10" s="89" customFormat="1" ht="15.75" x14ac:dyDescent="0.25">
      <c r="A25" s="229" t="s">
        <v>33</v>
      </c>
      <c r="B25" s="220" t="s">
        <v>53</v>
      </c>
      <c r="C25" s="260" t="s">
        <v>65</v>
      </c>
      <c r="D25" s="184"/>
      <c r="E25" s="260" t="s">
        <v>65</v>
      </c>
      <c r="F25" s="184"/>
      <c r="G25" s="260" t="s">
        <v>65</v>
      </c>
      <c r="H25" s="184"/>
      <c r="I25" s="260" t="s">
        <v>65</v>
      </c>
      <c r="J25" s="184"/>
    </row>
    <row r="26" spans="1:10" s="89" customFormat="1" ht="16.5" thickBot="1" x14ac:dyDescent="0.3">
      <c r="A26" s="255" t="s">
        <v>34</v>
      </c>
      <c r="B26" s="252" t="s">
        <v>54</v>
      </c>
      <c r="C26" s="259" t="s">
        <v>65</v>
      </c>
      <c r="D26" s="159"/>
      <c r="E26" s="259" t="s">
        <v>65</v>
      </c>
      <c r="F26" s="159"/>
      <c r="G26" s="259" t="s">
        <v>65</v>
      </c>
      <c r="H26" s="159"/>
      <c r="I26" s="259" t="s">
        <v>65</v>
      </c>
      <c r="J26" s="159"/>
    </row>
    <row r="27" spans="1:10" s="89" customFormat="1" ht="27" customHeight="1" thickBot="1" x14ac:dyDescent="0.3">
      <c r="A27" s="218" t="s">
        <v>69</v>
      </c>
      <c r="B27" s="164" t="s">
        <v>55</v>
      </c>
      <c r="C27" s="249">
        <v>716</v>
      </c>
      <c r="D27" s="244">
        <v>516</v>
      </c>
      <c r="E27" s="249"/>
      <c r="F27" s="244"/>
      <c r="G27" s="249">
        <v>48</v>
      </c>
      <c r="H27" s="244">
        <v>24</v>
      </c>
      <c r="I27" s="258">
        <f>'РАСХОДЫ 2'!C27+'РАСХОДЫ 2'!E27</f>
        <v>19055</v>
      </c>
      <c r="J27" s="258">
        <f>'РАСХОДЫ 2'!D27+'РАСХОДЫ 2'!F27</f>
        <v>12901</v>
      </c>
    </row>
    <row r="28" spans="1:10" s="89" customFormat="1" ht="15.75" x14ac:dyDescent="0.25">
      <c r="A28" s="219" t="s">
        <v>30</v>
      </c>
      <c r="B28" s="253"/>
      <c r="C28" s="210"/>
      <c r="D28" s="148"/>
      <c r="E28" s="210"/>
      <c r="F28" s="148"/>
      <c r="G28" s="210"/>
      <c r="H28" s="148"/>
      <c r="I28" s="261"/>
      <c r="J28" s="159"/>
    </row>
    <row r="29" spans="1:10" s="89" customFormat="1" ht="15.75" x14ac:dyDescent="0.25">
      <c r="A29" s="229" t="s">
        <v>35</v>
      </c>
      <c r="B29" s="220" t="s">
        <v>56</v>
      </c>
      <c r="C29" s="260" t="s">
        <v>65</v>
      </c>
      <c r="D29" s="184"/>
      <c r="E29" s="260" t="s">
        <v>65</v>
      </c>
      <c r="F29" s="184"/>
      <c r="G29" s="260" t="s">
        <v>65</v>
      </c>
      <c r="H29" s="184"/>
      <c r="I29" s="260" t="s">
        <v>65</v>
      </c>
      <c r="J29" s="184"/>
    </row>
    <row r="30" spans="1:10" s="89" customFormat="1" ht="15.75" x14ac:dyDescent="0.25">
      <c r="A30" s="255" t="s">
        <v>21</v>
      </c>
      <c r="B30" s="251"/>
      <c r="C30" s="259"/>
      <c r="D30" s="159"/>
      <c r="E30" s="259"/>
      <c r="F30" s="159"/>
      <c r="G30" s="259"/>
      <c r="H30" s="159"/>
      <c r="I30" s="259"/>
      <c r="J30" s="159"/>
    </row>
    <row r="31" spans="1:10" s="89" customFormat="1" ht="15.75" x14ac:dyDescent="0.25">
      <c r="A31" s="229" t="s">
        <v>33</v>
      </c>
      <c r="B31" s="220" t="s">
        <v>57</v>
      </c>
      <c r="C31" s="260" t="s">
        <v>65</v>
      </c>
      <c r="D31" s="184"/>
      <c r="E31" s="260" t="s">
        <v>65</v>
      </c>
      <c r="F31" s="184"/>
      <c r="G31" s="260" t="s">
        <v>65</v>
      </c>
      <c r="H31" s="184"/>
      <c r="I31" s="260" t="s">
        <v>65</v>
      </c>
      <c r="J31" s="184"/>
    </row>
    <row r="32" spans="1:10" s="89" customFormat="1" ht="16.5" customHeight="1" x14ac:dyDescent="0.25">
      <c r="A32" s="254" t="s">
        <v>34</v>
      </c>
      <c r="B32" s="250" t="s">
        <v>58</v>
      </c>
      <c r="C32" s="262" t="s">
        <v>65</v>
      </c>
      <c r="D32" s="263"/>
      <c r="E32" s="262" t="s">
        <v>65</v>
      </c>
      <c r="F32" s="263"/>
      <c r="G32" s="262" t="s">
        <v>65</v>
      </c>
      <c r="H32" s="263"/>
      <c r="I32" s="262" t="s">
        <v>65</v>
      </c>
      <c r="J32" s="263"/>
    </row>
    <row r="33" spans="1:10" s="89" customFormat="1" ht="15.75" customHeight="1" x14ac:dyDescent="0.25">
      <c r="A33" s="254" t="s">
        <v>36</v>
      </c>
      <c r="B33" s="250" t="s">
        <v>59</v>
      </c>
      <c r="C33" s="262" t="s">
        <v>65</v>
      </c>
      <c r="D33" s="263"/>
      <c r="E33" s="262" t="s">
        <v>65</v>
      </c>
      <c r="F33" s="263"/>
      <c r="G33" s="262" t="s">
        <v>65</v>
      </c>
      <c r="H33" s="263"/>
      <c r="I33" s="262" t="s">
        <v>65</v>
      </c>
      <c r="J33" s="263"/>
    </row>
    <row r="34" spans="1:10" s="89" customFormat="1" ht="16.5" thickBot="1" x14ac:dyDescent="0.3">
      <c r="A34" s="255" t="s">
        <v>37</v>
      </c>
      <c r="B34" s="252" t="s">
        <v>60</v>
      </c>
      <c r="C34" s="259" t="s">
        <v>65</v>
      </c>
      <c r="D34" s="159"/>
      <c r="E34" s="259" t="s">
        <v>65</v>
      </c>
      <c r="F34" s="159"/>
      <c r="G34" s="259" t="s">
        <v>65</v>
      </c>
      <c r="H34" s="159"/>
      <c r="I34" s="259" t="s">
        <v>65</v>
      </c>
      <c r="J34" s="159"/>
    </row>
    <row r="35" spans="1:10" s="89" customFormat="1" ht="36" customHeight="1" thickBot="1" x14ac:dyDescent="0.3">
      <c r="A35" s="218" t="s">
        <v>68</v>
      </c>
      <c r="B35" s="119" t="s">
        <v>61</v>
      </c>
      <c r="C35" s="248">
        <f t="shared" ref="C35:H35" si="0">C19+C20+C27</f>
        <v>1434</v>
      </c>
      <c r="D35" s="242">
        <f>D19+D20+D27</f>
        <v>1036</v>
      </c>
      <c r="E35" s="248">
        <f t="shared" si="0"/>
        <v>0</v>
      </c>
      <c r="F35" s="242">
        <f t="shared" si="0"/>
        <v>0</v>
      </c>
      <c r="G35" s="248">
        <f t="shared" si="0"/>
        <v>48</v>
      </c>
      <c r="H35" s="242">
        <f t="shared" si="0"/>
        <v>24</v>
      </c>
      <c r="I35" s="258">
        <f>'РАСХОДЫ 2'!C35+'РАСХОДЫ 2'!E35</f>
        <v>46001</v>
      </c>
      <c r="J35" s="258">
        <f>'РАСХОДЫ 2'!D35+'РАСХОДЫ 2'!F35</f>
        <v>32582</v>
      </c>
    </row>
    <row r="37" spans="1:10" x14ac:dyDescent="0.25">
      <c r="A37" s="62" t="s">
        <v>67</v>
      </c>
    </row>
  </sheetData>
  <sheetProtection sheet="1" objects="1" scenarios="1"/>
  <mergeCells count="8">
    <mergeCell ref="A2:J2"/>
    <mergeCell ref="A3:A5"/>
    <mergeCell ref="B3:B5"/>
    <mergeCell ref="C3:J3"/>
    <mergeCell ref="C4:D4"/>
    <mergeCell ref="E4:F4"/>
    <mergeCell ref="G4:H4"/>
    <mergeCell ref="I4:J4"/>
  </mergeCells>
  <pageMargins left="0.31496062992125984" right="0.11811023622047245" top="0.55118110236220474" bottom="0.15748031496062992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21"/>
  <sheetViews>
    <sheetView view="pageBreakPreview" zoomScaleNormal="100" zoomScaleSheetLayoutView="100" workbookViewId="0">
      <selection activeCell="F17" sqref="F17"/>
    </sheetView>
  </sheetViews>
  <sheetFormatPr defaultRowHeight="15" x14ac:dyDescent="0.25"/>
  <cols>
    <col min="1" max="1" width="53" customWidth="1"/>
    <col min="2" max="2" width="6.7109375" customWidth="1"/>
    <col min="3" max="3" width="12.85546875" customWidth="1"/>
    <col min="4" max="4" width="10.5703125" customWidth="1"/>
    <col min="5" max="5" width="9.5703125" customWidth="1"/>
    <col min="6" max="6" width="11.140625" customWidth="1"/>
    <col min="9" max="9" width="11" customWidth="1"/>
    <col min="10" max="10" width="10.140625" customWidth="1"/>
    <col min="12" max="12" width="12.140625" customWidth="1"/>
    <col min="13" max="13" width="12.28515625" customWidth="1"/>
    <col min="14" max="14" width="7.5703125" customWidth="1"/>
  </cols>
  <sheetData>
    <row r="1" spans="1:191" x14ac:dyDescent="0.25">
      <c r="M1" s="307" t="s">
        <v>168</v>
      </c>
      <c r="N1" s="307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</row>
    <row r="2" spans="1:191" x14ac:dyDescent="0.25"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</row>
    <row r="3" spans="1:191" ht="15.75" thickBot="1" x14ac:dyDescent="0.3">
      <c r="A3" s="299" t="s">
        <v>73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</row>
    <row r="4" spans="1:191" ht="21" customHeight="1" thickBot="1" x14ac:dyDescent="0.3">
      <c r="A4" s="302" t="s">
        <v>19</v>
      </c>
      <c r="B4" s="308" t="s">
        <v>38</v>
      </c>
      <c r="C4" s="309" t="s">
        <v>100</v>
      </c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</row>
    <row r="5" spans="1:191" ht="81" customHeight="1" thickBot="1" x14ac:dyDescent="0.3">
      <c r="A5" s="302"/>
      <c r="B5" s="308"/>
      <c r="C5" s="302" t="s">
        <v>166</v>
      </c>
      <c r="D5" s="302"/>
      <c r="E5" s="302"/>
      <c r="F5" s="302" t="s">
        <v>169</v>
      </c>
      <c r="G5" s="302"/>
      <c r="H5" s="302"/>
      <c r="I5" s="302" t="s">
        <v>167</v>
      </c>
      <c r="J5" s="302"/>
      <c r="K5" s="302"/>
      <c r="L5" s="358" t="s">
        <v>170</v>
      </c>
      <c r="M5" s="358"/>
      <c r="N5" s="358"/>
      <c r="O5" s="16"/>
      <c r="P5" s="16"/>
      <c r="Q5" s="16"/>
      <c r="R5" s="16"/>
      <c r="S5" s="16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</row>
    <row r="6" spans="1:191" ht="69.75" customHeight="1" thickBot="1" x14ac:dyDescent="0.3">
      <c r="A6" s="302"/>
      <c r="B6" s="308"/>
      <c r="C6" s="101" t="s">
        <v>97</v>
      </c>
      <c r="D6" s="101" t="s">
        <v>98</v>
      </c>
      <c r="E6" s="101" t="s">
        <v>99</v>
      </c>
      <c r="F6" s="101" t="s">
        <v>97</v>
      </c>
      <c r="G6" s="101" t="s">
        <v>98</v>
      </c>
      <c r="H6" s="101" t="s">
        <v>99</v>
      </c>
      <c r="I6" s="101" t="s">
        <v>97</v>
      </c>
      <c r="J6" s="101" t="s">
        <v>98</v>
      </c>
      <c r="K6" s="101" t="s">
        <v>99</v>
      </c>
      <c r="L6" s="101" t="s">
        <v>97</v>
      </c>
      <c r="M6" s="101" t="s">
        <v>98</v>
      </c>
      <c r="N6" s="101" t="s">
        <v>99</v>
      </c>
      <c r="O6" s="49"/>
      <c r="P6" s="49"/>
      <c r="Q6" s="49"/>
      <c r="R6" s="49"/>
      <c r="S6" s="49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</row>
    <row r="7" spans="1:191" ht="14.25" customHeight="1" thickBot="1" x14ac:dyDescent="0.3">
      <c r="A7" s="161">
        <v>1</v>
      </c>
      <c r="B7" s="161">
        <v>2</v>
      </c>
      <c r="C7" s="161">
        <v>3</v>
      </c>
      <c r="D7" s="161">
        <v>4</v>
      </c>
      <c r="E7" s="161">
        <v>5</v>
      </c>
      <c r="F7" s="161">
        <v>6</v>
      </c>
      <c r="G7" s="161">
        <v>7</v>
      </c>
      <c r="H7" s="161">
        <v>8</v>
      </c>
      <c r="I7" s="161">
        <v>9</v>
      </c>
      <c r="J7" s="161">
        <v>10</v>
      </c>
      <c r="K7" s="161">
        <v>11</v>
      </c>
      <c r="L7" s="161">
        <v>12</v>
      </c>
      <c r="M7" s="161">
        <v>13</v>
      </c>
      <c r="N7" s="161">
        <v>14</v>
      </c>
      <c r="O7" s="51"/>
      <c r="P7" s="51"/>
      <c r="Q7" s="51"/>
      <c r="R7" s="51"/>
      <c r="S7" s="51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</row>
    <row r="8" spans="1:191" ht="18" customHeight="1" thickBot="1" x14ac:dyDescent="0.3">
      <c r="A8" s="34" t="s">
        <v>74</v>
      </c>
      <c r="B8" s="35" t="s">
        <v>75</v>
      </c>
      <c r="C8" s="154"/>
      <c r="D8" s="154"/>
      <c r="E8" s="155"/>
      <c r="F8" s="154"/>
      <c r="G8" s="154"/>
      <c r="H8" s="155"/>
      <c r="I8" s="154"/>
      <c r="J8" s="154"/>
      <c r="K8" s="155"/>
      <c r="L8" s="156">
        <f>'Численность 2'!C8+'Численность 2'!F8</f>
        <v>0</v>
      </c>
      <c r="M8" s="156">
        <f>'Численность 2'!D8+'Численность 2'!G8</f>
        <v>0</v>
      </c>
      <c r="N8" s="157">
        <f>'Численность 2'!E8+'Численность 2'!H8</f>
        <v>0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</row>
    <row r="9" spans="1:191" ht="32.25" customHeight="1" thickBot="1" x14ac:dyDescent="0.3">
      <c r="A9" s="34" t="s">
        <v>76</v>
      </c>
      <c r="B9" s="35" t="s">
        <v>77</v>
      </c>
      <c r="C9" s="154">
        <v>1</v>
      </c>
      <c r="D9" s="154">
        <v>1</v>
      </c>
      <c r="E9" s="155">
        <v>1</v>
      </c>
      <c r="F9" s="154"/>
      <c r="G9" s="154"/>
      <c r="H9" s="155"/>
      <c r="I9" s="154"/>
      <c r="J9" s="154"/>
      <c r="K9" s="155"/>
      <c r="L9" s="144">
        <f>'Численность 2'!C9+'Численность 2'!F9</f>
        <v>65.75</v>
      </c>
      <c r="M9" s="144">
        <f>'Численность 2'!D9+'Численность 2'!G9</f>
        <v>65.75</v>
      </c>
      <c r="N9" s="145">
        <f>'Численность 2'!E9+'Численность 2'!H9</f>
        <v>64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</row>
    <row r="10" spans="1:191" ht="15.75" x14ac:dyDescent="0.25">
      <c r="A10" s="165" t="s">
        <v>78</v>
      </c>
      <c r="B10" s="166"/>
      <c r="C10" s="167"/>
      <c r="D10" s="168"/>
      <c r="E10" s="169"/>
      <c r="F10" s="167"/>
      <c r="G10" s="168"/>
      <c r="H10" s="169"/>
      <c r="I10" s="167"/>
      <c r="J10" s="168"/>
      <c r="K10" s="169"/>
      <c r="L10" s="167"/>
      <c r="M10" s="168"/>
      <c r="N10" s="169"/>
    </row>
    <row r="11" spans="1:191" ht="15.75" x14ac:dyDescent="0.25">
      <c r="A11" s="52" t="s">
        <v>80</v>
      </c>
      <c r="B11" s="30" t="s">
        <v>79</v>
      </c>
      <c r="C11" s="182"/>
      <c r="D11" s="183"/>
      <c r="E11" s="184"/>
      <c r="F11" s="182"/>
      <c r="G11" s="183"/>
      <c r="H11" s="184"/>
      <c r="I11" s="182"/>
      <c r="J11" s="183"/>
      <c r="K11" s="184"/>
      <c r="L11" s="182"/>
      <c r="M11" s="183"/>
      <c r="N11" s="184"/>
    </row>
    <row r="12" spans="1:191" ht="15.75" x14ac:dyDescent="0.25">
      <c r="A12" s="22" t="s">
        <v>81</v>
      </c>
      <c r="B12" s="32" t="s">
        <v>82</v>
      </c>
      <c r="C12" s="188"/>
      <c r="D12" s="189"/>
      <c r="E12" s="190"/>
      <c r="F12" s="188"/>
      <c r="G12" s="189"/>
      <c r="H12" s="190"/>
      <c r="I12" s="188"/>
      <c r="J12" s="189"/>
      <c r="K12" s="190"/>
      <c r="L12" s="188"/>
      <c r="M12" s="189"/>
      <c r="N12" s="190"/>
    </row>
    <row r="13" spans="1:191" ht="15.75" x14ac:dyDescent="0.25">
      <c r="A13" s="22" t="s">
        <v>83</v>
      </c>
      <c r="B13" s="32" t="s">
        <v>84</v>
      </c>
      <c r="C13" s="188"/>
      <c r="D13" s="189"/>
      <c r="E13" s="190"/>
      <c r="F13" s="188"/>
      <c r="G13" s="189"/>
      <c r="H13" s="190"/>
      <c r="I13" s="188"/>
      <c r="J13" s="189"/>
      <c r="K13" s="190"/>
      <c r="L13" s="188"/>
      <c r="M13" s="189"/>
      <c r="N13" s="190"/>
    </row>
    <row r="14" spans="1:191" ht="15.75" x14ac:dyDescent="0.25">
      <c r="A14" s="22" t="s">
        <v>85</v>
      </c>
      <c r="B14" s="32" t="s">
        <v>86</v>
      </c>
      <c r="C14" s="188"/>
      <c r="D14" s="189"/>
      <c r="E14" s="190"/>
      <c r="F14" s="188"/>
      <c r="G14" s="189"/>
      <c r="H14" s="190"/>
      <c r="I14" s="188"/>
      <c r="J14" s="189"/>
      <c r="K14" s="190"/>
      <c r="L14" s="188"/>
      <c r="M14" s="189"/>
      <c r="N14" s="190"/>
    </row>
    <row r="15" spans="1:191" ht="16.5" thickBot="1" x14ac:dyDescent="0.3">
      <c r="A15" s="170" t="s">
        <v>87</v>
      </c>
      <c r="B15" s="33" t="s">
        <v>88</v>
      </c>
      <c r="C15" s="194"/>
      <c r="D15" s="195"/>
      <c r="E15" s="196"/>
      <c r="F15" s="194"/>
      <c r="G15" s="195"/>
      <c r="H15" s="196"/>
      <c r="I15" s="194"/>
      <c r="J15" s="195"/>
      <c r="K15" s="196"/>
      <c r="L15" s="194"/>
      <c r="M15" s="195"/>
      <c r="N15" s="196"/>
    </row>
    <row r="16" spans="1:191" ht="23.25" customHeight="1" thickBot="1" x14ac:dyDescent="0.3">
      <c r="A16" s="34" t="s">
        <v>89</v>
      </c>
      <c r="B16" s="35" t="s">
        <v>90</v>
      </c>
      <c r="C16" s="154">
        <v>0.5</v>
      </c>
      <c r="D16" s="154">
        <v>0.5</v>
      </c>
      <c r="E16" s="155">
        <v>1</v>
      </c>
      <c r="F16" s="154"/>
      <c r="G16" s="154"/>
      <c r="H16" s="155"/>
      <c r="I16" s="154"/>
      <c r="J16" s="154"/>
      <c r="K16" s="155"/>
      <c r="L16" s="156">
        <f>'Численность 2'!C16+'Численность 2'!F16</f>
        <v>37.950000000000003</v>
      </c>
      <c r="M16" s="156">
        <f>'Численность 2'!D16+'Численность 2'!G16</f>
        <v>35.950000000000003</v>
      </c>
      <c r="N16" s="157">
        <f>'Численность 2'!E16+'Численность 2'!H16</f>
        <v>35</v>
      </c>
    </row>
    <row r="17" spans="1:14" ht="27" customHeight="1" thickBot="1" x14ac:dyDescent="0.3">
      <c r="A17" s="34" t="s">
        <v>91</v>
      </c>
      <c r="B17" s="35" t="s">
        <v>92</v>
      </c>
      <c r="C17" s="154">
        <v>2</v>
      </c>
      <c r="D17" s="154">
        <v>2</v>
      </c>
      <c r="E17" s="155">
        <v>1</v>
      </c>
      <c r="F17" s="154"/>
      <c r="G17" s="154"/>
      <c r="H17" s="155"/>
      <c r="I17" s="154"/>
      <c r="J17" s="154"/>
      <c r="K17" s="155"/>
      <c r="L17" s="156">
        <f>'Численность 2'!C17+'Численность 2'!F17</f>
        <v>30.72</v>
      </c>
      <c r="M17" s="156">
        <f>'Численность 2'!D17+'Численность 2'!G17</f>
        <v>30.72</v>
      </c>
      <c r="N17" s="157">
        <f>'Численность 2'!E17+'Численность 2'!H17</f>
        <v>33</v>
      </c>
    </row>
    <row r="18" spans="1:14" ht="34.5" customHeight="1" thickBot="1" x14ac:dyDescent="0.3">
      <c r="A18" s="118" t="s">
        <v>93</v>
      </c>
      <c r="B18" s="119" t="s">
        <v>94</v>
      </c>
      <c r="C18" s="149">
        <f>C8+C9+C16+C17</f>
        <v>3.5</v>
      </c>
      <c r="D18" s="149">
        <f t="shared" ref="D18:K18" si="0">D8+D9+D16+D17</f>
        <v>3.5</v>
      </c>
      <c r="E18" s="163">
        <f t="shared" si="0"/>
        <v>3</v>
      </c>
      <c r="F18" s="149">
        <f>F8+F9+F16+F17</f>
        <v>0</v>
      </c>
      <c r="G18" s="149">
        <f t="shared" si="0"/>
        <v>0</v>
      </c>
      <c r="H18" s="163">
        <f t="shared" si="0"/>
        <v>0</v>
      </c>
      <c r="I18" s="149">
        <f>I8+I9+I16+I17</f>
        <v>0</v>
      </c>
      <c r="J18" s="149">
        <f t="shared" si="0"/>
        <v>0</v>
      </c>
      <c r="K18" s="163">
        <f t="shared" si="0"/>
        <v>0</v>
      </c>
      <c r="L18" s="160">
        <f>'Численность 2'!C18+'Численность 2'!F18</f>
        <v>134.42000000000002</v>
      </c>
      <c r="M18" s="160">
        <f>'Численность 2'!D18+'Численность 2'!G18</f>
        <v>132.42000000000002</v>
      </c>
      <c r="N18" s="171">
        <f>'Численность 2'!E18+'Численность 2'!H18</f>
        <v>132</v>
      </c>
    </row>
    <row r="19" spans="1:14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x14ac:dyDescent="0.25">
      <c r="A20" s="62" t="s">
        <v>95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x14ac:dyDescent="0.25">
      <c r="A21" s="62" t="s">
        <v>96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</sheetData>
  <sheetProtection sheet="1" objects="1" scenarios="1"/>
  <mergeCells count="9">
    <mergeCell ref="C5:E5"/>
    <mergeCell ref="M1:N1"/>
    <mergeCell ref="A3:N3"/>
    <mergeCell ref="A4:A6"/>
    <mergeCell ref="B4:B6"/>
    <mergeCell ref="F5:H5"/>
    <mergeCell ref="I5:K5"/>
    <mergeCell ref="L5:N5"/>
    <mergeCell ref="C4:N4"/>
  </mergeCells>
  <pageMargins left="0.31496062992125984" right="0.11811023622047245" top="0.55118110236220474" bottom="0.15748031496062992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U28"/>
  <sheetViews>
    <sheetView view="pageBreakPreview" zoomScale="86" zoomScaleNormal="100" zoomScaleSheetLayoutView="86" workbookViewId="0">
      <selection activeCell="C7" sqref="C7:D7"/>
    </sheetView>
  </sheetViews>
  <sheetFormatPr defaultRowHeight="15" x14ac:dyDescent="0.25"/>
  <cols>
    <col min="1" max="1" width="44.7109375" customWidth="1"/>
    <col min="2" max="2" width="6.5703125" customWidth="1"/>
    <col min="3" max="3" width="16.42578125" customWidth="1"/>
    <col min="4" max="4" width="12.85546875" customWidth="1"/>
    <col min="5" max="5" width="15" customWidth="1"/>
    <col min="6" max="6" width="15.5703125" customWidth="1"/>
    <col min="7" max="7" width="18.5703125" customWidth="1"/>
    <col min="8" max="8" width="13" customWidth="1"/>
    <col min="9" max="9" width="16.28515625" customWidth="1"/>
    <col min="10" max="10" width="17.28515625" customWidth="1"/>
    <col min="11" max="151" width="9.140625" style="15"/>
  </cols>
  <sheetData>
    <row r="1" spans="1:229" x14ac:dyDescent="0.25">
      <c r="J1" s="58" t="s">
        <v>214</v>
      </c>
    </row>
    <row r="2" spans="1:229" ht="9.75" customHeight="1" x14ac:dyDescent="0.25"/>
    <row r="3" spans="1:229" ht="18.75" customHeight="1" thickBot="1" x14ac:dyDescent="0.3">
      <c r="A3" s="346" t="s">
        <v>164</v>
      </c>
      <c r="B3" s="346"/>
      <c r="C3" s="346"/>
      <c r="D3" s="346"/>
      <c r="E3" s="346"/>
      <c r="F3" s="346"/>
      <c r="G3" s="346"/>
      <c r="H3" s="346"/>
      <c r="I3" s="346"/>
      <c r="J3" s="346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</row>
    <row r="4" spans="1:229" ht="16.5" customHeight="1" thickBot="1" x14ac:dyDescent="0.3">
      <c r="A4" s="300" t="s">
        <v>19</v>
      </c>
      <c r="B4" s="338" t="s">
        <v>38</v>
      </c>
      <c r="C4" s="303" t="s">
        <v>100</v>
      </c>
      <c r="D4" s="303"/>
      <c r="E4" s="303"/>
      <c r="F4" s="303"/>
      <c r="G4" s="303"/>
      <c r="H4" s="303"/>
      <c r="I4" s="303"/>
      <c r="J4" s="303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</row>
    <row r="5" spans="1:229" ht="66.75" customHeight="1" thickBot="1" x14ac:dyDescent="0.3">
      <c r="A5" s="300"/>
      <c r="B5" s="339"/>
      <c r="C5" s="302" t="s">
        <v>129</v>
      </c>
      <c r="D5" s="302"/>
      <c r="E5" s="302" t="s">
        <v>130</v>
      </c>
      <c r="F5" s="302"/>
      <c r="G5" s="302" t="s">
        <v>131</v>
      </c>
      <c r="H5" s="302"/>
      <c r="I5" s="358" t="s">
        <v>132</v>
      </c>
      <c r="J5" s="302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229" ht="15.75" thickBot="1" x14ac:dyDescent="0.3">
      <c r="A6" s="270">
        <v>1</v>
      </c>
      <c r="B6" s="271">
        <v>2</v>
      </c>
      <c r="C6" s="344">
        <v>3</v>
      </c>
      <c r="D6" s="345"/>
      <c r="E6" s="344">
        <v>4</v>
      </c>
      <c r="F6" s="345"/>
      <c r="G6" s="344">
        <v>5</v>
      </c>
      <c r="H6" s="345"/>
      <c r="I6" s="344">
        <v>6</v>
      </c>
      <c r="J6" s="345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</row>
    <row r="7" spans="1:229" ht="27.75" customHeight="1" thickBot="1" x14ac:dyDescent="0.3">
      <c r="A7" s="113" t="s">
        <v>104</v>
      </c>
      <c r="B7" s="273">
        <v>300</v>
      </c>
      <c r="C7" s="328">
        <v>1</v>
      </c>
      <c r="D7" s="380"/>
      <c r="E7" s="328"/>
      <c r="F7" s="380"/>
      <c r="G7" s="328"/>
      <c r="H7" s="380"/>
      <c r="I7" s="368">
        <f>'СПРАВКА 2'!C7+'СПРАВКА 2'!E7</f>
        <v>19</v>
      </c>
      <c r="J7" s="369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</row>
    <row r="8" spans="1:229" ht="35.25" customHeight="1" thickBot="1" x14ac:dyDescent="0.3">
      <c r="A8" s="86" t="s">
        <v>105</v>
      </c>
      <c r="B8" s="87">
        <v>400</v>
      </c>
      <c r="C8" s="374"/>
      <c r="D8" s="375"/>
      <c r="E8" s="374"/>
      <c r="F8" s="375"/>
      <c r="G8" s="374"/>
      <c r="H8" s="375"/>
      <c r="I8" s="374"/>
      <c r="J8" s="37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</row>
    <row r="9" spans="1:229" ht="15.75" x14ac:dyDescent="0.25">
      <c r="A9" s="85" t="s">
        <v>78</v>
      </c>
      <c r="B9" s="88"/>
      <c r="C9" s="376"/>
      <c r="D9" s="377"/>
      <c r="E9" s="376"/>
      <c r="F9" s="377"/>
      <c r="G9" s="376"/>
      <c r="H9" s="377"/>
      <c r="I9" s="378"/>
      <c r="J9" s="379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</row>
    <row r="10" spans="1:229" ht="15.75" x14ac:dyDescent="0.25">
      <c r="A10" s="66" t="s">
        <v>80</v>
      </c>
      <c r="B10" s="68" t="s">
        <v>106</v>
      </c>
      <c r="C10" s="370"/>
      <c r="D10" s="371"/>
      <c r="E10" s="370"/>
      <c r="F10" s="371"/>
      <c r="G10" s="370"/>
      <c r="H10" s="371"/>
      <c r="I10" s="372"/>
      <c r="J10" s="373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</row>
    <row r="11" spans="1:229" ht="15.75" x14ac:dyDescent="0.25">
      <c r="A11" s="57" t="s">
        <v>81</v>
      </c>
      <c r="B11" s="70" t="s">
        <v>107</v>
      </c>
      <c r="C11" s="364"/>
      <c r="D11" s="365"/>
      <c r="E11" s="364"/>
      <c r="F11" s="365"/>
      <c r="G11" s="364"/>
      <c r="H11" s="365"/>
      <c r="I11" s="366"/>
      <c r="J11" s="367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</row>
    <row r="12" spans="1:229" ht="15.75" x14ac:dyDescent="0.25">
      <c r="A12" s="57" t="s">
        <v>83</v>
      </c>
      <c r="B12" s="70" t="s">
        <v>108</v>
      </c>
      <c r="C12" s="364"/>
      <c r="D12" s="365"/>
      <c r="E12" s="364"/>
      <c r="F12" s="365"/>
      <c r="G12" s="364"/>
      <c r="H12" s="365"/>
      <c r="I12" s="366"/>
      <c r="J12" s="367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</row>
    <row r="13" spans="1:229" ht="15.75" x14ac:dyDescent="0.25">
      <c r="A13" s="57" t="s">
        <v>85</v>
      </c>
      <c r="B13" s="70" t="s">
        <v>109</v>
      </c>
      <c r="C13" s="364"/>
      <c r="D13" s="365"/>
      <c r="E13" s="364"/>
      <c r="F13" s="365"/>
      <c r="G13" s="364"/>
      <c r="H13" s="365"/>
      <c r="I13" s="368"/>
      <c r="J13" s="369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</row>
    <row r="14" spans="1:229" ht="16.5" thickBot="1" x14ac:dyDescent="0.3">
      <c r="A14" s="67" t="s">
        <v>87</v>
      </c>
      <c r="B14" s="71" t="s">
        <v>110</v>
      </c>
      <c r="C14" s="360"/>
      <c r="D14" s="361"/>
      <c r="E14" s="360"/>
      <c r="F14" s="361"/>
      <c r="G14" s="360"/>
      <c r="H14" s="361"/>
      <c r="I14" s="362"/>
      <c r="J14" s="363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</row>
    <row r="15" spans="1:229" ht="9" customHeight="1" x14ac:dyDescent="0.25"/>
    <row r="16" spans="1:229" ht="15.75" thickBot="1" x14ac:dyDescent="0.3">
      <c r="A16" s="313" t="s">
        <v>111</v>
      </c>
      <c r="B16" s="313"/>
      <c r="C16" s="313"/>
      <c r="D16" s="313"/>
      <c r="E16" s="313"/>
      <c r="F16" s="313"/>
      <c r="G16" s="313"/>
      <c r="H16" s="313"/>
      <c r="I16" s="313"/>
      <c r="J16" s="313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</row>
    <row r="17" spans="1:126" customFormat="1" ht="15" customHeight="1" thickBot="1" x14ac:dyDescent="0.3">
      <c r="A17" s="300" t="s">
        <v>19</v>
      </c>
      <c r="B17" s="302" t="s">
        <v>38</v>
      </c>
      <c r="C17" s="303" t="s">
        <v>100</v>
      </c>
      <c r="D17" s="303"/>
      <c r="E17" s="303"/>
      <c r="F17" s="303"/>
      <c r="G17" s="303"/>
      <c r="H17" s="303"/>
      <c r="I17" s="303"/>
      <c r="J17" s="303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</row>
    <row r="18" spans="1:126" customFormat="1" ht="69" customHeight="1" thickBot="1" x14ac:dyDescent="0.3">
      <c r="A18" s="300"/>
      <c r="B18" s="302"/>
      <c r="C18" s="302" t="s">
        <v>129</v>
      </c>
      <c r="D18" s="302"/>
      <c r="E18" s="302" t="s">
        <v>130</v>
      </c>
      <c r="F18" s="302"/>
      <c r="G18" s="302" t="s">
        <v>131</v>
      </c>
      <c r="H18" s="302"/>
      <c r="I18" s="358" t="s">
        <v>132</v>
      </c>
      <c r="J18" s="302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</row>
    <row r="19" spans="1:126" customFormat="1" ht="18.75" customHeight="1" thickBot="1" x14ac:dyDescent="0.3">
      <c r="A19" s="300"/>
      <c r="B19" s="302"/>
      <c r="C19" s="269" t="s">
        <v>124</v>
      </c>
      <c r="D19" s="269" t="s">
        <v>125</v>
      </c>
      <c r="E19" s="269" t="s">
        <v>124</v>
      </c>
      <c r="F19" s="269" t="s">
        <v>125</v>
      </c>
      <c r="G19" s="269" t="s">
        <v>124</v>
      </c>
      <c r="H19" s="269" t="s">
        <v>125</v>
      </c>
      <c r="I19" s="269" t="s">
        <v>124</v>
      </c>
      <c r="J19" s="269" t="s">
        <v>125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</row>
    <row r="20" spans="1:126" customFormat="1" ht="14.25" customHeight="1" thickBot="1" x14ac:dyDescent="0.3">
      <c r="A20" s="270">
        <v>1</v>
      </c>
      <c r="B20" s="270">
        <v>2</v>
      </c>
      <c r="C20" s="270">
        <v>3</v>
      </c>
      <c r="D20" s="270">
        <v>4</v>
      </c>
      <c r="E20" s="100">
        <v>5</v>
      </c>
      <c r="F20" s="270">
        <v>6</v>
      </c>
      <c r="G20" s="270">
        <v>7</v>
      </c>
      <c r="H20" s="270">
        <v>8</v>
      </c>
      <c r="I20" s="270">
        <v>9</v>
      </c>
      <c r="J20" s="270">
        <v>10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</row>
    <row r="21" spans="1:126" customFormat="1" ht="39" customHeight="1" thickBot="1" x14ac:dyDescent="0.3">
      <c r="A21" s="79" t="s">
        <v>112</v>
      </c>
      <c r="B21" s="80" t="s">
        <v>113</v>
      </c>
      <c r="C21" s="272"/>
      <c r="D21" s="274"/>
      <c r="E21" s="275"/>
      <c r="F21" s="274"/>
      <c r="G21" s="275"/>
      <c r="H21" s="274"/>
      <c r="I21" s="274"/>
      <c r="J21" s="276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</row>
    <row r="22" spans="1:126" customFormat="1" ht="38.25" customHeight="1" thickBot="1" x14ac:dyDescent="0.3">
      <c r="A22" s="79" t="s">
        <v>114</v>
      </c>
      <c r="B22" s="80" t="s">
        <v>115</v>
      </c>
      <c r="C22" s="272"/>
      <c r="D22" s="274"/>
      <c r="E22" s="275"/>
      <c r="F22" s="274"/>
      <c r="G22" s="275"/>
      <c r="H22" s="274"/>
      <c r="I22" s="274"/>
      <c r="J22" s="276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</row>
    <row r="23" spans="1:126" customFormat="1" ht="62.25" customHeight="1" thickBot="1" x14ac:dyDescent="0.3">
      <c r="A23" s="79" t="s">
        <v>116</v>
      </c>
      <c r="B23" s="80" t="s">
        <v>117</v>
      </c>
      <c r="C23" s="272"/>
      <c r="D23" s="274"/>
      <c r="E23" s="275"/>
      <c r="F23" s="274"/>
      <c r="G23" s="275"/>
      <c r="H23" s="274"/>
      <c r="I23" s="274"/>
      <c r="J23" s="276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</row>
    <row r="24" spans="1:126" customFormat="1" ht="49.5" customHeight="1" thickBot="1" x14ac:dyDescent="0.3">
      <c r="A24" s="79" t="s">
        <v>118</v>
      </c>
      <c r="B24" s="80" t="s">
        <v>119</v>
      </c>
      <c r="C24" s="272"/>
      <c r="D24" s="274"/>
      <c r="E24" s="275"/>
      <c r="F24" s="274"/>
      <c r="G24" s="275"/>
      <c r="H24" s="274"/>
      <c r="I24" s="274"/>
      <c r="J24" s="276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</row>
    <row r="25" spans="1:126" customFormat="1" ht="47.25" customHeight="1" thickBot="1" x14ac:dyDescent="0.3">
      <c r="A25" s="79" t="s">
        <v>120</v>
      </c>
      <c r="B25" s="80" t="s">
        <v>121</v>
      </c>
      <c r="C25" s="272"/>
      <c r="D25" s="274"/>
      <c r="E25" s="275"/>
      <c r="F25" s="274"/>
      <c r="G25" s="275"/>
      <c r="H25" s="274"/>
      <c r="I25" s="274"/>
      <c r="J25" s="276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</row>
    <row r="26" spans="1:126" customFormat="1" ht="57.75" customHeight="1" thickBot="1" x14ac:dyDescent="0.3">
      <c r="A26" s="82" t="s">
        <v>122</v>
      </c>
      <c r="B26" s="80" t="s">
        <v>123</v>
      </c>
      <c r="C26" s="272"/>
      <c r="D26" s="274"/>
      <c r="E26" s="275"/>
      <c r="F26" s="274"/>
      <c r="G26" s="275"/>
      <c r="H26" s="274"/>
      <c r="I26" s="274"/>
      <c r="J26" s="276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</row>
    <row r="27" spans="1:126" ht="9.75" customHeight="1" x14ac:dyDescent="0.25"/>
    <row r="28" spans="1:126" customFormat="1" ht="22.5" customHeight="1" x14ac:dyDescent="0.25">
      <c r="A28" s="359" t="s">
        <v>95</v>
      </c>
      <c r="B28" s="359"/>
      <c r="C28" s="359"/>
      <c r="D28" s="359"/>
      <c r="E28" s="359"/>
      <c r="F28" s="359"/>
      <c r="G28" s="359"/>
      <c r="H28" s="359"/>
      <c r="I28" s="359"/>
      <c r="J28" s="359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</row>
  </sheetData>
  <sheetProtection sheet="1" objects="1" scenarios="1"/>
  <mergeCells count="53">
    <mergeCell ref="A3:J3"/>
    <mergeCell ref="A4:A5"/>
    <mergeCell ref="B4:B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E12:F12"/>
    <mergeCell ref="G12:H12"/>
    <mergeCell ref="I12:J12"/>
    <mergeCell ref="C13:D13"/>
    <mergeCell ref="E13:F13"/>
    <mergeCell ref="G13:H13"/>
    <mergeCell ref="I13:J13"/>
    <mergeCell ref="A28:J28"/>
    <mergeCell ref="G18:H18"/>
    <mergeCell ref="I18:J18"/>
    <mergeCell ref="C4:J4"/>
    <mergeCell ref="C5:D5"/>
    <mergeCell ref="C17:J17"/>
    <mergeCell ref="C18:D18"/>
    <mergeCell ref="C14:D14"/>
    <mergeCell ref="E14:F14"/>
    <mergeCell ref="G14:H14"/>
    <mergeCell ref="I14:J14"/>
    <mergeCell ref="A16:J16"/>
    <mergeCell ref="A17:A19"/>
    <mergeCell ref="B17:B19"/>
    <mergeCell ref="E18:F18"/>
    <mergeCell ref="C12:D12"/>
  </mergeCells>
  <pageMargins left="0.70866141732283472" right="0.11811023622047245" top="0.55118110236220474" bottom="0.35433070866141736" header="0.31496062992125984" footer="0.31496062992125984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view="pageBreakPreview" zoomScale="96" zoomScaleNormal="100" zoomScaleSheetLayoutView="96" workbookViewId="0">
      <selection activeCell="D28" sqref="D28"/>
    </sheetView>
  </sheetViews>
  <sheetFormatPr defaultRowHeight="15" x14ac:dyDescent="0.25"/>
  <cols>
    <col min="1" max="1" width="72.28515625" customWidth="1"/>
    <col min="2" max="2" width="4.85546875" customWidth="1"/>
    <col min="3" max="3" width="14.85546875" customWidth="1"/>
    <col min="4" max="4" width="16.7109375" customWidth="1"/>
    <col min="5" max="5" width="14.140625" customWidth="1"/>
    <col min="6" max="6" width="15.85546875" customWidth="1"/>
    <col min="7" max="7" width="15" customWidth="1"/>
    <col min="8" max="8" width="17.140625" customWidth="1"/>
    <col min="9" max="9" width="10.7109375" customWidth="1"/>
    <col min="10" max="10" width="14.85546875" customWidth="1"/>
  </cols>
  <sheetData>
    <row r="1" spans="1:10" x14ac:dyDescent="0.25">
      <c r="J1" s="58" t="s">
        <v>199</v>
      </c>
    </row>
    <row r="2" spans="1:10" ht="15.75" thickBot="1" x14ac:dyDescent="0.3">
      <c r="A2" s="299" t="s">
        <v>18</v>
      </c>
      <c r="B2" s="299"/>
      <c r="C2" s="299"/>
      <c r="D2" s="299"/>
      <c r="E2" s="299"/>
      <c r="F2" s="299"/>
      <c r="G2" s="299"/>
      <c r="H2" s="299"/>
      <c r="I2" s="299"/>
      <c r="J2" s="299"/>
    </row>
    <row r="3" spans="1:10" ht="15" customHeight="1" thickBot="1" x14ac:dyDescent="0.3">
      <c r="A3" s="300" t="s">
        <v>19</v>
      </c>
      <c r="B3" s="301" t="s">
        <v>38</v>
      </c>
      <c r="C3" s="303" t="s">
        <v>66</v>
      </c>
      <c r="D3" s="303"/>
      <c r="E3" s="303"/>
      <c r="F3" s="303"/>
      <c r="G3" s="303"/>
      <c r="H3" s="303"/>
      <c r="I3" s="303"/>
      <c r="J3" s="303"/>
    </row>
    <row r="4" spans="1:10" ht="67.5" customHeight="1" thickBot="1" x14ac:dyDescent="0.3">
      <c r="A4" s="300"/>
      <c r="B4" s="301"/>
      <c r="C4" s="302" t="s">
        <v>200</v>
      </c>
      <c r="D4" s="302"/>
      <c r="E4" s="358" t="s">
        <v>201</v>
      </c>
      <c r="F4" s="302"/>
      <c r="G4" s="302" t="s">
        <v>202</v>
      </c>
      <c r="H4" s="302"/>
      <c r="I4" s="302" t="s">
        <v>203</v>
      </c>
      <c r="J4" s="302"/>
    </row>
    <row r="5" spans="1:10" ht="42.75" thickBot="1" x14ac:dyDescent="0.3">
      <c r="A5" s="300"/>
      <c r="B5" s="301"/>
      <c r="C5" s="211" t="s">
        <v>63</v>
      </c>
      <c r="D5" s="211" t="s">
        <v>64</v>
      </c>
      <c r="E5" s="211" t="s">
        <v>63</v>
      </c>
      <c r="F5" s="211" t="s">
        <v>64</v>
      </c>
      <c r="G5" s="211" t="s">
        <v>63</v>
      </c>
      <c r="H5" s="211" t="s">
        <v>64</v>
      </c>
      <c r="I5" s="211" t="s">
        <v>63</v>
      </c>
      <c r="J5" s="211" t="s">
        <v>64</v>
      </c>
    </row>
    <row r="6" spans="1:10" ht="15.75" thickBot="1" x14ac:dyDescent="0.3">
      <c r="A6" s="212">
        <v>1</v>
      </c>
      <c r="B6" s="212">
        <v>2</v>
      </c>
      <c r="C6" s="212">
        <v>3</v>
      </c>
      <c r="D6" s="212">
        <v>4</v>
      </c>
      <c r="E6" s="212">
        <v>5</v>
      </c>
      <c r="F6" s="212">
        <v>6</v>
      </c>
      <c r="G6" s="212">
        <v>7</v>
      </c>
      <c r="H6" s="212">
        <v>8</v>
      </c>
      <c r="I6" s="212">
        <v>9</v>
      </c>
      <c r="J6" s="212">
        <v>10</v>
      </c>
    </row>
    <row r="7" spans="1:10" s="89" customFormat="1" ht="35.25" customHeight="1" thickBot="1" x14ac:dyDescent="0.3">
      <c r="A7" s="218" t="s">
        <v>20</v>
      </c>
      <c r="B7" s="35" t="s">
        <v>39</v>
      </c>
      <c r="C7" s="204" t="s">
        <v>65</v>
      </c>
      <c r="D7" s="244"/>
      <c r="E7" s="204" t="s">
        <v>65</v>
      </c>
      <c r="F7" s="244"/>
      <c r="G7" s="257" t="s">
        <v>65</v>
      </c>
      <c r="H7" s="258">
        <f>J7+'РАСХОДЫ 4'!D7</f>
        <v>0</v>
      </c>
      <c r="I7" s="257" t="s">
        <v>65</v>
      </c>
      <c r="J7" s="258">
        <f>'РАСХОДЫ 3'!D7</f>
        <v>0</v>
      </c>
    </row>
    <row r="8" spans="1:10" s="89" customFormat="1" ht="15.75" x14ac:dyDescent="0.25">
      <c r="A8" s="219" t="s">
        <v>21</v>
      </c>
      <c r="B8" s="69"/>
      <c r="C8" s="205"/>
      <c r="D8" s="148"/>
      <c r="E8" s="205"/>
      <c r="F8" s="148"/>
      <c r="G8" s="259"/>
      <c r="H8" s="159"/>
      <c r="I8" s="259"/>
      <c r="J8" s="159"/>
    </row>
    <row r="9" spans="1:10" s="89" customFormat="1" ht="15.75" x14ac:dyDescent="0.25">
      <c r="A9" s="256" t="s">
        <v>22</v>
      </c>
      <c r="B9" s="31" t="s">
        <v>40</v>
      </c>
      <c r="C9" s="207" t="s">
        <v>65</v>
      </c>
      <c r="D9" s="184"/>
      <c r="E9" s="260" t="s">
        <v>65</v>
      </c>
      <c r="F9" s="184"/>
      <c r="G9" s="260" t="s">
        <v>65</v>
      </c>
      <c r="H9" s="184">
        <f>J9+'РАСХОДЫ 4'!D9</f>
        <v>0</v>
      </c>
      <c r="I9" s="260" t="s">
        <v>65</v>
      </c>
      <c r="J9" s="184"/>
    </row>
    <row r="10" spans="1:10" s="89" customFormat="1" ht="16.5" thickBot="1" x14ac:dyDescent="0.3">
      <c r="A10" s="221" t="s">
        <v>23</v>
      </c>
      <c r="B10" s="29" t="s">
        <v>41</v>
      </c>
      <c r="C10" s="205" t="s">
        <v>65</v>
      </c>
      <c r="D10" s="159"/>
      <c r="E10" s="259" t="s">
        <v>65</v>
      </c>
      <c r="F10" s="159"/>
      <c r="G10" s="259" t="s">
        <v>65</v>
      </c>
      <c r="H10" s="159">
        <f>J10+'РАСХОДЫ 4'!D10</f>
        <v>0</v>
      </c>
      <c r="I10" s="259" t="s">
        <v>65</v>
      </c>
      <c r="J10" s="159"/>
    </row>
    <row r="11" spans="1:10" s="89" customFormat="1" ht="30.75" customHeight="1" thickBot="1" x14ac:dyDescent="0.3">
      <c r="A11" s="218" t="s">
        <v>70</v>
      </c>
      <c r="B11" s="35" t="s">
        <v>42</v>
      </c>
      <c r="C11" s="204" t="s">
        <v>65</v>
      </c>
      <c r="D11" s="244">
        <v>9383</v>
      </c>
      <c r="E11" s="204" t="s">
        <v>65</v>
      </c>
      <c r="F11" s="244">
        <v>808</v>
      </c>
      <c r="G11" s="257" t="s">
        <v>65</v>
      </c>
      <c r="H11" s="258">
        <f>J11+'РАСХОДЫ 4'!D11</f>
        <v>2887</v>
      </c>
      <c r="I11" s="257" t="s">
        <v>65</v>
      </c>
      <c r="J11" s="258">
        <f>'РАСХОДЫ 3'!D11</f>
        <v>2887</v>
      </c>
    </row>
    <row r="12" spans="1:10" s="89" customFormat="1" ht="15.75" x14ac:dyDescent="0.25">
      <c r="A12" s="219" t="s">
        <v>21</v>
      </c>
      <c r="B12" s="230"/>
      <c r="C12" s="205"/>
      <c r="D12" s="148"/>
      <c r="E12" s="205"/>
      <c r="F12" s="148"/>
      <c r="G12" s="259"/>
      <c r="H12" s="159"/>
      <c r="I12" s="259"/>
      <c r="J12" s="159"/>
    </row>
    <row r="13" spans="1:10" s="89" customFormat="1" ht="15.75" x14ac:dyDescent="0.25">
      <c r="A13" s="229" t="s">
        <v>24</v>
      </c>
      <c r="B13" s="220" t="s">
        <v>43</v>
      </c>
      <c r="C13" s="207" t="s">
        <v>65</v>
      </c>
      <c r="D13" s="184"/>
      <c r="E13" s="260" t="s">
        <v>65</v>
      </c>
      <c r="F13" s="184"/>
      <c r="G13" s="260" t="s">
        <v>65</v>
      </c>
      <c r="H13" s="184"/>
      <c r="I13" s="260" t="s">
        <v>65</v>
      </c>
      <c r="J13" s="184"/>
    </row>
    <row r="14" spans="1:10" s="89" customFormat="1" ht="15.75" x14ac:dyDescent="0.25">
      <c r="A14" s="229" t="s">
        <v>25</v>
      </c>
      <c r="B14" s="220" t="s">
        <v>44</v>
      </c>
      <c r="C14" s="207" t="s">
        <v>65</v>
      </c>
      <c r="D14" s="184"/>
      <c r="E14" s="260" t="s">
        <v>65</v>
      </c>
      <c r="F14" s="184"/>
      <c r="G14" s="260" t="s">
        <v>65</v>
      </c>
      <c r="H14" s="184"/>
      <c r="I14" s="260" t="s">
        <v>65</v>
      </c>
      <c r="J14" s="184"/>
    </row>
    <row r="15" spans="1:10" s="89" customFormat="1" ht="15.75" x14ac:dyDescent="0.25">
      <c r="A15" s="229" t="s">
        <v>26</v>
      </c>
      <c r="B15" s="220" t="s">
        <v>45</v>
      </c>
      <c r="C15" s="207" t="s">
        <v>65</v>
      </c>
      <c r="D15" s="184"/>
      <c r="E15" s="260" t="s">
        <v>65</v>
      </c>
      <c r="F15" s="184"/>
      <c r="G15" s="260" t="s">
        <v>65</v>
      </c>
      <c r="H15" s="184"/>
      <c r="I15" s="260" t="s">
        <v>65</v>
      </c>
      <c r="J15" s="184"/>
    </row>
    <row r="16" spans="1:10" s="89" customFormat="1" ht="16.5" thickBot="1" x14ac:dyDescent="0.3">
      <c r="A16" s="221" t="s">
        <v>23</v>
      </c>
      <c r="B16" s="231" t="s">
        <v>46</v>
      </c>
      <c r="C16" s="205" t="s">
        <v>65</v>
      </c>
      <c r="D16" s="159"/>
      <c r="E16" s="259" t="s">
        <v>65</v>
      </c>
      <c r="F16" s="159"/>
      <c r="G16" s="259" t="s">
        <v>65</v>
      </c>
      <c r="H16" s="159"/>
      <c r="I16" s="259" t="s">
        <v>65</v>
      </c>
      <c r="J16" s="159"/>
    </row>
    <row r="17" spans="1:10" s="89" customFormat="1" ht="25.5" customHeight="1" thickBot="1" x14ac:dyDescent="0.3">
      <c r="A17" s="218" t="s">
        <v>27</v>
      </c>
      <c r="B17" s="35" t="s">
        <v>47</v>
      </c>
      <c r="C17" s="204" t="s">
        <v>65</v>
      </c>
      <c r="D17" s="244">
        <v>6200</v>
      </c>
      <c r="E17" s="204" t="s">
        <v>65</v>
      </c>
      <c r="F17" s="244"/>
      <c r="G17" s="257" t="s">
        <v>65</v>
      </c>
      <c r="H17" s="258">
        <f>J17+'РАСХОДЫ 4'!D17</f>
        <v>202</v>
      </c>
      <c r="I17" s="257" t="s">
        <v>65</v>
      </c>
      <c r="J17" s="258">
        <f>'РАСХОДЫ 3'!D17</f>
        <v>202</v>
      </c>
    </row>
    <row r="18" spans="1:10" s="89" customFormat="1" ht="30" customHeight="1" thickBot="1" x14ac:dyDescent="0.3">
      <c r="A18" s="218" t="s">
        <v>28</v>
      </c>
      <c r="B18" s="35" t="s">
        <v>48</v>
      </c>
      <c r="C18" s="204" t="s">
        <v>65</v>
      </c>
      <c r="D18" s="244">
        <v>3257</v>
      </c>
      <c r="E18" s="204" t="s">
        <v>65</v>
      </c>
      <c r="F18" s="244"/>
      <c r="G18" s="257" t="s">
        <v>65</v>
      </c>
      <c r="H18" s="258">
        <f>J18+'РАСХОДЫ 4'!D18</f>
        <v>438</v>
      </c>
      <c r="I18" s="257" t="s">
        <v>65</v>
      </c>
      <c r="J18" s="258">
        <f>'РАСХОДЫ 3'!D18</f>
        <v>438</v>
      </c>
    </row>
    <row r="19" spans="1:10" s="89" customFormat="1" ht="38.25" customHeight="1" thickBot="1" x14ac:dyDescent="0.3">
      <c r="A19" s="218" t="s">
        <v>29</v>
      </c>
      <c r="B19" s="35" t="s">
        <v>49</v>
      </c>
      <c r="C19" s="208">
        <v>25752</v>
      </c>
      <c r="D19" s="242">
        <f>D7+D11+D17+D18</f>
        <v>18840</v>
      </c>
      <c r="E19" s="208">
        <v>1160</v>
      </c>
      <c r="F19" s="242">
        <f>F7+F11+F17+F18</f>
        <v>808</v>
      </c>
      <c r="G19" s="264">
        <f>I19+'РАСХОДЫ 4'!C19</f>
        <v>5290</v>
      </c>
      <c r="H19" s="258">
        <f>J19+'РАСХОДЫ 4'!D19</f>
        <v>3527</v>
      </c>
      <c r="I19" s="264">
        <f>'РАСХОДЫ 3'!C19</f>
        <v>5061</v>
      </c>
      <c r="J19" s="258">
        <f>'РАСХОДЫ 3'!D19</f>
        <v>3527</v>
      </c>
    </row>
    <row r="20" spans="1:10" s="89" customFormat="1" ht="24" customHeight="1" thickBot="1" x14ac:dyDescent="0.3">
      <c r="A20" s="218" t="s">
        <v>71</v>
      </c>
      <c r="B20" s="35" t="s">
        <v>50</v>
      </c>
      <c r="C20" s="208">
        <v>34</v>
      </c>
      <c r="D20" s="244">
        <v>33</v>
      </c>
      <c r="E20" s="208"/>
      <c r="F20" s="244"/>
      <c r="G20" s="264">
        <f>I20+'РАСХОДЫ 4'!C20</f>
        <v>0</v>
      </c>
      <c r="H20" s="258">
        <f>J20+'РАСХОДЫ 4'!D20</f>
        <v>0</v>
      </c>
      <c r="I20" s="264">
        <f>'РАСХОДЫ 3'!C20</f>
        <v>0</v>
      </c>
      <c r="J20" s="258">
        <f>'РАСХОДЫ 3'!D20</f>
        <v>0</v>
      </c>
    </row>
    <row r="21" spans="1:10" s="89" customFormat="1" ht="15.75" x14ac:dyDescent="0.25">
      <c r="A21" s="219" t="s">
        <v>30</v>
      </c>
      <c r="B21" s="230"/>
      <c r="C21" s="210"/>
      <c r="D21" s="148"/>
      <c r="E21" s="210"/>
      <c r="F21" s="148"/>
      <c r="G21" s="261"/>
      <c r="H21" s="159"/>
      <c r="I21" s="261"/>
      <c r="J21" s="159"/>
    </row>
    <row r="22" spans="1:10" s="89" customFormat="1" ht="15.75" x14ac:dyDescent="0.25">
      <c r="A22" s="229" t="s">
        <v>31</v>
      </c>
      <c r="B22" s="220" t="s">
        <v>51</v>
      </c>
      <c r="C22" s="207" t="s">
        <v>65</v>
      </c>
      <c r="D22" s="184"/>
      <c r="E22" s="260" t="s">
        <v>65</v>
      </c>
      <c r="F22" s="184"/>
      <c r="G22" s="260" t="s">
        <v>65</v>
      </c>
      <c r="H22" s="184">
        <f>J22+'РАСХОДЫ 4'!D22</f>
        <v>0</v>
      </c>
      <c r="I22" s="260" t="s">
        <v>65</v>
      </c>
      <c r="J22" s="184"/>
    </row>
    <row r="23" spans="1:10" s="89" customFormat="1" ht="15.75" x14ac:dyDescent="0.25">
      <c r="A23" s="254" t="s">
        <v>32</v>
      </c>
      <c r="B23" s="250" t="s">
        <v>52</v>
      </c>
      <c r="C23" s="234" t="s">
        <v>65</v>
      </c>
      <c r="D23" s="263">
        <f>D25+D26</f>
        <v>0</v>
      </c>
      <c r="E23" s="262" t="s">
        <v>65</v>
      </c>
      <c r="F23" s="263">
        <f>F25+F26</f>
        <v>0</v>
      </c>
      <c r="G23" s="262" t="s">
        <v>65</v>
      </c>
      <c r="H23" s="263">
        <f>J23+'РАСХОДЫ 4'!D23</f>
        <v>0</v>
      </c>
      <c r="I23" s="262" t="s">
        <v>65</v>
      </c>
      <c r="J23" s="263"/>
    </row>
    <row r="24" spans="1:10" s="89" customFormat="1" ht="15.75" x14ac:dyDescent="0.25">
      <c r="A24" s="255" t="s">
        <v>21</v>
      </c>
      <c r="B24" s="251"/>
      <c r="C24" s="205"/>
      <c r="D24" s="159"/>
      <c r="E24" s="259"/>
      <c r="F24" s="159"/>
      <c r="G24" s="259"/>
      <c r="H24" s="159"/>
      <c r="I24" s="259"/>
      <c r="J24" s="159"/>
    </row>
    <row r="25" spans="1:10" s="89" customFormat="1" ht="15.75" x14ac:dyDescent="0.25">
      <c r="A25" s="229" t="s">
        <v>33</v>
      </c>
      <c r="B25" s="220" t="s">
        <v>53</v>
      </c>
      <c r="C25" s="207" t="s">
        <v>65</v>
      </c>
      <c r="D25" s="184"/>
      <c r="E25" s="260" t="s">
        <v>65</v>
      </c>
      <c r="F25" s="184"/>
      <c r="G25" s="260" t="s">
        <v>65</v>
      </c>
      <c r="H25" s="184">
        <f>J25+'РАСХОДЫ 4'!D25</f>
        <v>0</v>
      </c>
      <c r="I25" s="260" t="s">
        <v>65</v>
      </c>
      <c r="J25" s="184"/>
    </row>
    <row r="26" spans="1:10" s="89" customFormat="1" ht="16.5" thickBot="1" x14ac:dyDescent="0.3">
      <c r="A26" s="255" t="s">
        <v>34</v>
      </c>
      <c r="B26" s="252" t="s">
        <v>54</v>
      </c>
      <c r="C26" s="205" t="s">
        <v>65</v>
      </c>
      <c r="D26" s="159"/>
      <c r="E26" s="259" t="s">
        <v>65</v>
      </c>
      <c r="F26" s="159"/>
      <c r="G26" s="259" t="s">
        <v>65</v>
      </c>
      <c r="H26" s="159">
        <f>J26+'РАСХОДЫ 4'!D26</f>
        <v>0</v>
      </c>
      <c r="I26" s="259" t="s">
        <v>65</v>
      </c>
      <c r="J26" s="159"/>
    </row>
    <row r="27" spans="1:10" s="89" customFormat="1" ht="26.25" customHeight="1" thickBot="1" x14ac:dyDescent="0.3">
      <c r="A27" s="218" t="s">
        <v>69</v>
      </c>
      <c r="B27" s="164" t="s">
        <v>55</v>
      </c>
      <c r="C27" s="249">
        <v>18690</v>
      </c>
      <c r="D27" s="244">
        <v>12671</v>
      </c>
      <c r="E27" s="249">
        <v>365</v>
      </c>
      <c r="F27" s="244">
        <v>230</v>
      </c>
      <c r="G27" s="265">
        <f>I27+'РАСХОДЫ 4'!C27</f>
        <v>2345</v>
      </c>
      <c r="H27" s="258">
        <f>J27+'РАСХОДЫ 4'!D27</f>
        <v>1442</v>
      </c>
      <c r="I27" s="265">
        <f>'РАСХОДЫ 3'!C27</f>
        <v>2288</v>
      </c>
      <c r="J27" s="258">
        <f>'РАСХОДЫ 3'!D27</f>
        <v>1442</v>
      </c>
    </row>
    <row r="28" spans="1:10" s="89" customFormat="1" ht="15.75" x14ac:dyDescent="0.25">
      <c r="A28" s="219" t="s">
        <v>30</v>
      </c>
      <c r="B28" s="253"/>
      <c r="C28" s="210"/>
      <c r="D28" s="148"/>
      <c r="E28" s="210"/>
      <c r="F28" s="148"/>
      <c r="G28" s="261"/>
      <c r="H28" s="159"/>
      <c r="I28" s="261"/>
      <c r="J28" s="159"/>
    </row>
    <row r="29" spans="1:10" s="89" customFormat="1" ht="15.75" x14ac:dyDescent="0.25">
      <c r="A29" s="229" t="s">
        <v>35</v>
      </c>
      <c r="B29" s="220" t="s">
        <v>56</v>
      </c>
      <c r="C29" s="207" t="s">
        <v>65</v>
      </c>
      <c r="D29" s="184"/>
      <c r="E29" s="260" t="s">
        <v>65</v>
      </c>
      <c r="F29" s="184"/>
      <c r="G29" s="260" t="s">
        <v>65</v>
      </c>
      <c r="H29" s="184"/>
      <c r="I29" s="260" t="s">
        <v>65</v>
      </c>
      <c r="J29" s="184"/>
    </row>
    <row r="30" spans="1:10" s="89" customFormat="1" ht="15.75" x14ac:dyDescent="0.25">
      <c r="A30" s="255" t="s">
        <v>21</v>
      </c>
      <c r="B30" s="251"/>
      <c r="C30" s="205"/>
      <c r="D30" s="159"/>
      <c r="E30" s="259"/>
      <c r="F30" s="159"/>
      <c r="G30" s="259"/>
      <c r="H30" s="159"/>
      <c r="I30" s="259"/>
      <c r="J30" s="159"/>
    </row>
    <row r="31" spans="1:10" s="89" customFormat="1" ht="15.75" x14ac:dyDescent="0.25">
      <c r="A31" s="229" t="s">
        <v>33</v>
      </c>
      <c r="B31" s="220" t="s">
        <v>57</v>
      </c>
      <c r="C31" s="207" t="s">
        <v>65</v>
      </c>
      <c r="D31" s="184"/>
      <c r="E31" s="260" t="s">
        <v>65</v>
      </c>
      <c r="F31" s="184"/>
      <c r="G31" s="260" t="s">
        <v>65</v>
      </c>
      <c r="H31" s="184"/>
      <c r="I31" s="260" t="s">
        <v>65</v>
      </c>
      <c r="J31" s="184"/>
    </row>
    <row r="32" spans="1:10" s="89" customFormat="1" ht="16.5" customHeight="1" x14ac:dyDescent="0.25">
      <c r="A32" s="254" t="s">
        <v>34</v>
      </c>
      <c r="B32" s="250" t="s">
        <v>58</v>
      </c>
      <c r="C32" s="234" t="s">
        <v>65</v>
      </c>
      <c r="D32" s="263"/>
      <c r="E32" s="262" t="s">
        <v>65</v>
      </c>
      <c r="F32" s="263"/>
      <c r="G32" s="262" t="s">
        <v>65</v>
      </c>
      <c r="H32" s="263"/>
      <c r="I32" s="262" t="s">
        <v>65</v>
      </c>
      <c r="J32" s="263"/>
    </row>
    <row r="33" spans="1:10" s="89" customFormat="1" ht="15.75" customHeight="1" x14ac:dyDescent="0.25">
      <c r="A33" s="254" t="s">
        <v>36</v>
      </c>
      <c r="B33" s="250" t="s">
        <v>59</v>
      </c>
      <c r="C33" s="234" t="s">
        <v>65</v>
      </c>
      <c r="D33" s="263"/>
      <c r="E33" s="262" t="s">
        <v>65</v>
      </c>
      <c r="F33" s="263"/>
      <c r="G33" s="262" t="s">
        <v>65</v>
      </c>
      <c r="H33" s="263"/>
      <c r="I33" s="262" t="s">
        <v>65</v>
      </c>
      <c r="J33" s="263"/>
    </row>
    <row r="34" spans="1:10" s="89" customFormat="1" ht="20.25" customHeight="1" thickBot="1" x14ac:dyDescent="0.3">
      <c r="A34" s="255" t="s">
        <v>37</v>
      </c>
      <c r="B34" s="252" t="s">
        <v>60</v>
      </c>
      <c r="C34" s="205" t="s">
        <v>65</v>
      </c>
      <c r="D34" s="159"/>
      <c r="E34" s="259" t="s">
        <v>65</v>
      </c>
      <c r="F34" s="159"/>
      <c r="G34" s="259" t="s">
        <v>65</v>
      </c>
      <c r="H34" s="159"/>
      <c r="I34" s="259" t="s">
        <v>65</v>
      </c>
      <c r="J34" s="159"/>
    </row>
    <row r="35" spans="1:10" s="89" customFormat="1" ht="37.5" customHeight="1" thickBot="1" x14ac:dyDescent="0.3">
      <c r="A35" s="218" t="s">
        <v>68</v>
      </c>
      <c r="B35" s="119" t="s">
        <v>61</v>
      </c>
      <c r="C35" s="248">
        <f>C19+C20+C27</f>
        <v>44476</v>
      </c>
      <c r="D35" s="242">
        <f>D19+D20+D27</f>
        <v>31544</v>
      </c>
      <c r="E35" s="248">
        <f>E19+E20+E27</f>
        <v>1525</v>
      </c>
      <c r="F35" s="242">
        <f>F19+F20+F27</f>
        <v>1038</v>
      </c>
      <c r="G35" s="266">
        <f>I35+'РАСХОДЫ 4'!C35</f>
        <v>7635</v>
      </c>
      <c r="H35" s="258">
        <f>J35+'РАСХОДЫ 4'!D35</f>
        <v>4969</v>
      </c>
      <c r="I35" s="266">
        <f>'РАСХОДЫ 3'!C35</f>
        <v>7349</v>
      </c>
      <c r="J35" s="258">
        <f>'РАСХОДЫ 3'!D35</f>
        <v>4969</v>
      </c>
    </row>
    <row r="37" spans="1:10" x14ac:dyDescent="0.25">
      <c r="A37" s="62" t="s">
        <v>67</v>
      </c>
    </row>
  </sheetData>
  <sheetProtection sheet="1" objects="1" scenarios="1"/>
  <mergeCells count="8">
    <mergeCell ref="A2:J2"/>
    <mergeCell ref="A3:A5"/>
    <mergeCell ref="B3:B5"/>
    <mergeCell ref="C3:J3"/>
    <mergeCell ref="C4:D4"/>
    <mergeCell ref="E4:F4"/>
    <mergeCell ref="G4:H4"/>
    <mergeCell ref="I4:J4"/>
  </mergeCells>
  <pageMargins left="0.31496062992125984" right="0.11811023622047245" top="0.55118110236220474" bottom="0.15748031496062992" header="0.31496062992125984" footer="0.31496062992125984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21"/>
  <sheetViews>
    <sheetView view="pageBreakPreview" zoomScale="93" zoomScaleNormal="100" zoomScaleSheetLayoutView="93" workbookViewId="0">
      <selection activeCell="E16" sqref="E16"/>
    </sheetView>
  </sheetViews>
  <sheetFormatPr defaultRowHeight="15" x14ac:dyDescent="0.25"/>
  <cols>
    <col min="1" max="1" width="38.28515625" customWidth="1"/>
    <col min="2" max="2" width="6.7109375" customWidth="1"/>
    <col min="3" max="3" width="13" customWidth="1"/>
    <col min="4" max="4" width="11" customWidth="1"/>
    <col min="5" max="5" width="10.85546875" customWidth="1"/>
    <col min="6" max="6" width="11.140625" customWidth="1"/>
    <col min="9" max="9" width="11" customWidth="1"/>
    <col min="10" max="10" width="10.140625" customWidth="1"/>
    <col min="12" max="12" width="12.140625" customWidth="1"/>
    <col min="13" max="13" width="10" customWidth="1"/>
    <col min="14" max="14" width="9" customWidth="1"/>
  </cols>
  <sheetData>
    <row r="1" spans="1:191" x14ac:dyDescent="0.25">
      <c r="M1" s="307" t="s">
        <v>171</v>
      </c>
      <c r="N1" s="307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</row>
    <row r="2" spans="1:191" x14ac:dyDescent="0.25"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</row>
    <row r="3" spans="1:191" ht="15.75" thickBot="1" x14ac:dyDescent="0.3">
      <c r="A3" s="299" t="s">
        <v>73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</row>
    <row r="4" spans="1:191" ht="21" customHeight="1" thickBot="1" x14ac:dyDescent="0.3">
      <c r="A4" s="302" t="s">
        <v>19</v>
      </c>
      <c r="B4" s="308" t="s">
        <v>38</v>
      </c>
      <c r="C4" s="309" t="s">
        <v>100</v>
      </c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</row>
    <row r="5" spans="1:191" ht="56.25" customHeight="1" thickBot="1" x14ac:dyDescent="0.3">
      <c r="A5" s="302"/>
      <c r="B5" s="308"/>
      <c r="C5" s="302" t="s">
        <v>173</v>
      </c>
      <c r="D5" s="302"/>
      <c r="E5" s="302"/>
      <c r="F5" s="302" t="s">
        <v>174</v>
      </c>
      <c r="G5" s="302"/>
      <c r="H5" s="302"/>
      <c r="I5" s="302" t="s">
        <v>175</v>
      </c>
      <c r="J5" s="302"/>
      <c r="K5" s="302"/>
      <c r="L5" s="302" t="s">
        <v>172</v>
      </c>
      <c r="M5" s="302"/>
      <c r="N5" s="302"/>
      <c r="O5" s="16"/>
      <c r="P5" s="16"/>
      <c r="Q5" s="16"/>
      <c r="R5" s="16"/>
      <c r="S5" s="16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</row>
    <row r="6" spans="1:191" ht="75" customHeight="1" thickBot="1" x14ac:dyDescent="0.3">
      <c r="A6" s="302"/>
      <c r="B6" s="308"/>
      <c r="C6" s="101" t="s">
        <v>97</v>
      </c>
      <c r="D6" s="101" t="s">
        <v>98</v>
      </c>
      <c r="E6" s="101" t="s">
        <v>99</v>
      </c>
      <c r="F6" s="101" t="s">
        <v>97</v>
      </c>
      <c r="G6" s="101" t="s">
        <v>98</v>
      </c>
      <c r="H6" s="101" t="s">
        <v>99</v>
      </c>
      <c r="I6" s="101" t="s">
        <v>97</v>
      </c>
      <c r="J6" s="101" t="s">
        <v>98</v>
      </c>
      <c r="K6" s="101" t="s">
        <v>99</v>
      </c>
      <c r="L6" s="101" t="s">
        <v>97</v>
      </c>
      <c r="M6" s="101" t="s">
        <v>98</v>
      </c>
      <c r="N6" s="101" t="s">
        <v>99</v>
      </c>
      <c r="O6" s="49"/>
      <c r="P6" s="49"/>
      <c r="Q6" s="49"/>
      <c r="R6" s="49"/>
      <c r="S6" s="49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</row>
    <row r="7" spans="1:191" ht="14.25" customHeight="1" thickBot="1" x14ac:dyDescent="0.3">
      <c r="A7" s="161">
        <v>1</v>
      </c>
      <c r="B7" s="161">
        <v>2</v>
      </c>
      <c r="C7" s="161">
        <v>3</v>
      </c>
      <c r="D7" s="161">
        <v>4</v>
      </c>
      <c r="E7" s="161">
        <v>5</v>
      </c>
      <c r="F7" s="161">
        <v>6</v>
      </c>
      <c r="G7" s="161">
        <v>7</v>
      </c>
      <c r="H7" s="161">
        <v>8</v>
      </c>
      <c r="I7" s="161">
        <v>9</v>
      </c>
      <c r="J7" s="161">
        <v>10</v>
      </c>
      <c r="K7" s="161">
        <v>11</v>
      </c>
      <c r="L7" s="161">
        <v>12</v>
      </c>
      <c r="M7" s="161">
        <v>13</v>
      </c>
      <c r="N7" s="161">
        <v>14</v>
      </c>
      <c r="O7" s="51"/>
      <c r="P7" s="51"/>
      <c r="Q7" s="51"/>
      <c r="R7" s="51"/>
      <c r="S7" s="51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</row>
    <row r="8" spans="1:191" ht="18" customHeight="1" thickBot="1" x14ac:dyDescent="0.3">
      <c r="A8" s="97" t="s">
        <v>74</v>
      </c>
      <c r="B8" s="164" t="s">
        <v>75</v>
      </c>
      <c r="C8" s="172"/>
      <c r="D8" s="172"/>
      <c r="E8" s="173"/>
      <c r="F8" s="172"/>
      <c r="G8" s="172"/>
      <c r="H8" s="173"/>
      <c r="I8" s="174">
        <f>L8+'Численность 4'!C8</f>
        <v>0</v>
      </c>
      <c r="J8" s="174">
        <f>M8+'Численность 4'!D8</f>
        <v>0</v>
      </c>
      <c r="K8" s="175">
        <f>N8+'Численность 4'!E8</f>
        <v>0</v>
      </c>
      <c r="L8" s="174">
        <f>'Численность 3'!C8</f>
        <v>0</v>
      </c>
      <c r="M8" s="174">
        <f>'Численность 3'!D8</f>
        <v>0</v>
      </c>
      <c r="N8" s="175">
        <f>'Численность 3'!E8</f>
        <v>0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</row>
    <row r="9" spans="1:191" ht="32.25" customHeight="1" thickBot="1" x14ac:dyDescent="0.3">
      <c r="A9" s="34" t="s">
        <v>76</v>
      </c>
      <c r="B9" s="35" t="s">
        <v>77</v>
      </c>
      <c r="C9" s="154">
        <v>63.75</v>
      </c>
      <c r="D9" s="154">
        <v>63.75</v>
      </c>
      <c r="E9" s="155">
        <v>62</v>
      </c>
      <c r="F9" s="154">
        <v>2</v>
      </c>
      <c r="G9" s="154">
        <v>2</v>
      </c>
      <c r="H9" s="155">
        <v>2</v>
      </c>
      <c r="I9" s="277">
        <f>L9+'Численность 4'!C9</f>
        <v>15</v>
      </c>
      <c r="J9" s="156">
        <f>M9+'Численность 4'!D9</f>
        <v>14</v>
      </c>
      <c r="K9" s="157">
        <f>N9+'Численность 4'!E9</f>
        <v>13</v>
      </c>
      <c r="L9" s="156">
        <f>'Численность 3'!C9</f>
        <v>14</v>
      </c>
      <c r="M9" s="156">
        <f>'Численность 3'!D9</f>
        <v>14</v>
      </c>
      <c r="N9" s="157">
        <f>'Численность 3'!E9</f>
        <v>13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</row>
    <row r="10" spans="1:191" ht="15.75" x14ac:dyDescent="0.25">
      <c r="A10" s="165" t="s">
        <v>78</v>
      </c>
      <c r="B10" s="166"/>
      <c r="C10" s="167"/>
      <c r="D10" s="168"/>
      <c r="E10" s="169"/>
      <c r="F10" s="167"/>
      <c r="G10" s="168"/>
      <c r="H10" s="169"/>
      <c r="I10" s="176">
        <f>L10+'Численность 4'!C10</f>
        <v>0</v>
      </c>
      <c r="J10" s="177">
        <f>M10+'Численность 4'!D10</f>
        <v>0</v>
      </c>
      <c r="K10" s="178">
        <f>N10+'Численность 4'!E10</f>
        <v>0</v>
      </c>
      <c r="L10" s="176">
        <f>'Численность 3'!C10</f>
        <v>0</v>
      </c>
      <c r="M10" s="177">
        <f>'Численность 3'!D10</f>
        <v>0</v>
      </c>
      <c r="N10" s="178">
        <f>'Численность 3'!E10</f>
        <v>0</v>
      </c>
    </row>
    <row r="11" spans="1:191" ht="15.75" x14ac:dyDescent="0.25">
      <c r="A11" s="52" t="s">
        <v>80</v>
      </c>
      <c r="B11" s="30" t="s">
        <v>79</v>
      </c>
      <c r="C11" s="182"/>
      <c r="D11" s="183"/>
      <c r="E11" s="184"/>
      <c r="F11" s="182"/>
      <c r="G11" s="183"/>
      <c r="H11" s="184"/>
      <c r="I11" s="182">
        <f>L11+'Численность 4'!C11</f>
        <v>0</v>
      </c>
      <c r="J11" s="183">
        <f>M11+'Численность 4'!D11</f>
        <v>0</v>
      </c>
      <c r="K11" s="184">
        <f>N11+'Численность 4'!E11</f>
        <v>0</v>
      </c>
      <c r="L11" s="182">
        <f>'Численность 3'!C11</f>
        <v>0</v>
      </c>
      <c r="M11" s="183">
        <f>'Численность 3'!D11</f>
        <v>0</v>
      </c>
      <c r="N11" s="184">
        <f>'Численность 3'!E11</f>
        <v>0</v>
      </c>
    </row>
    <row r="12" spans="1:191" ht="15.75" x14ac:dyDescent="0.25">
      <c r="A12" s="22" t="s">
        <v>81</v>
      </c>
      <c r="B12" s="32" t="s">
        <v>82</v>
      </c>
      <c r="C12" s="188"/>
      <c r="D12" s="189"/>
      <c r="E12" s="190"/>
      <c r="F12" s="188"/>
      <c r="G12" s="189"/>
      <c r="H12" s="190"/>
      <c r="I12" s="188">
        <f>L12+'Численность 4'!C12</f>
        <v>0</v>
      </c>
      <c r="J12" s="189">
        <f>M12+'Численность 4'!D12</f>
        <v>0</v>
      </c>
      <c r="K12" s="190">
        <f>N12+'Численность 4'!E12</f>
        <v>0</v>
      </c>
      <c r="L12" s="188">
        <f>'Численность 3'!C12</f>
        <v>0</v>
      </c>
      <c r="M12" s="189">
        <f>'Численность 3'!D12</f>
        <v>0</v>
      </c>
      <c r="N12" s="190">
        <f>'Численность 3'!E12</f>
        <v>0</v>
      </c>
    </row>
    <row r="13" spans="1:191" ht="15.75" x14ac:dyDescent="0.25">
      <c r="A13" s="22" t="s">
        <v>83</v>
      </c>
      <c r="B13" s="32" t="s">
        <v>84</v>
      </c>
      <c r="C13" s="188"/>
      <c r="D13" s="189"/>
      <c r="E13" s="190"/>
      <c r="F13" s="188"/>
      <c r="G13" s="189"/>
      <c r="H13" s="190"/>
      <c r="I13" s="188">
        <f>L13+'Численность 4'!C13</f>
        <v>0</v>
      </c>
      <c r="J13" s="189">
        <f>M13+'Численность 4'!D13</f>
        <v>0</v>
      </c>
      <c r="K13" s="190">
        <f>N13+'Численность 4'!E13</f>
        <v>0</v>
      </c>
      <c r="L13" s="188">
        <f>'Численность 3'!C13</f>
        <v>0</v>
      </c>
      <c r="M13" s="189">
        <f>'Численность 3'!D13</f>
        <v>0</v>
      </c>
      <c r="N13" s="190">
        <f>'Численность 3'!E13</f>
        <v>0</v>
      </c>
    </row>
    <row r="14" spans="1:191" ht="15.75" x14ac:dyDescent="0.25">
      <c r="A14" s="22" t="s">
        <v>85</v>
      </c>
      <c r="B14" s="32" t="s">
        <v>86</v>
      </c>
      <c r="C14" s="188"/>
      <c r="D14" s="189"/>
      <c r="E14" s="190"/>
      <c r="F14" s="188"/>
      <c r="G14" s="189"/>
      <c r="H14" s="190"/>
      <c r="I14" s="188">
        <f>L14+'Численность 4'!C14</f>
        <v>0</v>
      </c>
      <c r="J14" s="189">
        <f>M14+'Численность 4'!D14</f>
        <v>0</v>
      </c>
      <c r="K14" s="190">
        <f>N14+'Численность 4'!E14</f>
        <v>0</v>
      </c>
      <c r="L14" s="188">
        <f>'Численность 3'!C14</f>
        <v>0</v>
      </c>
      <c r="M14" s="189">
        <f>'Численность 3'!D14</f>
        <v>0</v>
      </c>
      <c r="N14" s="190">
        <f>'Численность 3'!E14</f>
        <v>0</v>
      </c>
    </row>
    <row r="15" spans="1:191" ht="16.5" thickBot="1" x14ac:dyDescent="0.3">
      <c r="A15" s="170" t="s">
        <v>87</v>
      </c>
      <c r="B15" s="33" t="s">
        <v>88</v>
      </c>
      <c r="C15" s="194"/>
      <c r="D15" s="195"/>
      <c r="E15" s="196"/>
      <c r="F15" s="194"/>
      <c r="G15" s="195"/>
      <c r="H15" s="196"/>
      <c r="I15" s="194">
        <f>L15+'Численность 4'!C15</f>
        <v>0</v>
      </c>
      <c r="J15" s="195">
        <f>M15+'Численность 4'!D15</f>
        <v>0</v>
      </c>
      <c r="K15" s="196">
        <f>N15+'Численность 4'!E15</f>
        <v>0</v>
      </c>
      <c r="L15" s="194">
        <f>'Численность 3'!C15</f>
        <v>0</v>
      </c>
      <c r="M15" s="195">
        <f>'Численность 3'!D15</f>
        <v>0</v>
      </c>
      <c r="N15" s="196">
        <f>'Численность 3'!E15</f>
        <v>0</v>
      </c>
    </row>
    <row r="16" spans="1:191" ht="32.25" customHeight="1" thickBot="1" x14ac:dyDescent="0.3">
      <c r="A16" s="97" t="s">
        <v>89</v>
      </c>
      <c r="B16" s="164" t="s">
        <v>90</v>
      </c>
      <c r="C16" s="172">
        <v>37.950000000000003</v>
      </c>
      <c r="D16" s="172">
        <v>35.950000000000003</v>
      </c>
      <c r="E16" s="173">
        <v>35</v>
      </c>
      <c r="F16" s="172"/>
      <c r="G16" s="172"/>
      <c r="H16" s="173"/>
      <c r="I16" s="174">
        <f>L16+'Численность 4'!C16</f>
        <v>1.25</v>
      </c>
      <c r="J16" s="174">
        <f>M16+'Численность 4'!D16</f>
        <v>1.25</v>
      </c>
      <c r="K16" s="175">
        <f>N16+'Численность 4'!E16</f>
        <v>2</v>
      </c>
      <c r="L16" s="174">
        <f>'Численность 3'!C16</f>
        <v>1.25</v>
      </c>
      <c r="M16" s="174">
        <f>'Численность 3'!D16</f>
        <v>1.25</v>
      </c>
      <c r="N16" s="175">
        <f>'Численность 3'!E16</f>
        <v>2</v>
      </c>
    </row>
    <row r="17" spans="1:14" ht="33.75" customHeight="1" thickBot="1" x14ac:dyDescent="0.3">
      <c r="A17" s="34" t="s">
        <v>91</v>
      </c>
      <c r="B17" s="35" t="s">
        <v>92</v>
      </c>
      <c r="C17" s="154">
        <v>30.72</v>
      </c>
      <c r="D17" s="154">
        <v>30.72</v>
      </c>
      <c r="E17" s="155">
        <v>33</v>
      </c>
      <c r="F17" s="154"/>
      <c r="G17" s="154"/>
      <c r="H17" s="155"/>
      <c r="I17" s="156">
        <f>L17+'Численность 4'!C17</f>
        <v>3</v>
      </c>
      <c r="J17" s="156">
        <f>M17+'Численность 4'!D17</f>
        <v>3</v>
      </c>
      <c r="K17" s="157">
        <f>N17+'Численность 4'!E17</f>
        <v>3</v>
      </c>
      <c r="L17" s="156">
        <f>'Численность 3'!C17</f>
        <v>3</v>
      </c>
      <c r="M17" s="156">
        <f>'Численность 3'!D17</f>
        <v>3</v>
      </c>
      <c r="N17" s="157">
        <f>'Численность 3'!E17</f>
        <v>3</v>
      </c>
    </row>
    <row r="18" spans="1:14" ht="45.75" customHeight="1" thickBot="1" x14ac:dyDescent="0.3">
      <c r="A18" s="118" t="s">
        <v>93</v>
      </c>
      <c r="B18" s="119" t="s">
        <v>94</v>
      </c>
      <c r="C18" s="149">
        <f>C8+C9+C16+C17</f>
        <v>132.42000000000002</v>
      </c>
      <c r="D18" s="149">
        <f t="shared" ref="D18:E18" si="0">D8+D9+D16+D17</f>
        <v>130.42000000000002</v>
      </c>
      <c r="E18" s="163">
        <f t="shared" si="0"/>
        <v>130</v>
      </c>
      <c r="F18" s="149">
        <f>F8+F9+F16+F17</f>
        <v>2</v>
      </c>
      <c r="G18" s="149">
        <f t="shared" ref="G18:H18" si="1">G8+G9+G16+G17</f>
        <v>2</v>
      </c>
      <c r="H18" s="163">
        <f t="shared" si="1"/>
        <v>2</v>
      </c>
      <c r="I18" s="160">
        <f>L18+'Численность 4'!C18</f>
        <v>19.25</v>
      </c>
      <c r="J18" s="160">
        <f>M18+'Численность 4'!D18</f>
        <v>18.25</v>
      </c>
      <c r="K18" s="171">
        <f>N18+'Численность 4'!E18</f>
        <v>18</v>
      </c>
      <c r="L18" s="160">
        <f>'Численность 3'!C18</f>
        <v>18.25</v>
      </c>
      <c r="M18" s="160">
        <f>'Численность 3'!D18</f>
        <v>18.25</v>
      </c>
      <c r="N18" s="171">
        <f>'Численность 3'!E18</f>
        <v>18</v>
      </c>
    </row>
    <row r="19" spans="1:14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ht="27.75" customHeight="1" x14ac:dyDescent="0.25">
      <c r="A20" s="359" t="s">
        <v>95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</row>
    <row r="21" spans="1:14" x14ac:dyDescent="0.25">
      <c r="A21" s="62" t="s">
        <v>96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</sheetData>
  <sheetProtection sheet="1" objects="1" scenarios="1"/>
  <mergeCells count="10">
    <mergeCell ref="A20:N20"/>
    <mergeCell ref="F5:H5"/>
    <mergeCell ref="I5:K5"/>
    <mergeCell ref="L5:N5"/>
    <mergeCell ref="M1:N1"/>
    <mergeCell ref="A3:N3"/>
    <mergeCell ref="A4:A6"/>
    <mergeCell ref="B4:B6"/>
    <mergeCell ref="C4:N4"/>
    <mergeCell ref="C5:E5"/>
  </mergeCells>
  <pageMargins left="0.31496062992125984" right="0.11811023622047245" top="0.74803149606299213" bottom="0.15748031496062992" header="0.31496062992125984" footer="0.31496062992125984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U28"/>
  <sheetViews>
    <sheetView view="pageBreakPreview" zoomScale="89" zoomScaleNormal="100" zoomScaleSheetLayoutView="89" workbookViewId="0">
      <selection activeCell="C8" sqref="C8:D8"/>
    </sheetView>
  </sheetViews>
  <sheetFormatPr defaultRowHeight="15" x14ac:dyDescent="0.25"/>
  <cols>
    <col min="1" max="1" width="48.140625" customWidth="1"/>
    <col min="2" max="2" width="6.5703125" customWidth="1"/>
    <col min="3" max="3" width="16.42578125" customWidth="1"/>
    <col min="4" max="4" width="12.85546875" customWidth="1"/>
    <col min="5" max="5" width="15" customWidth="1"/>
    <col min="6" max="6" width="15.5703125" customWidth="1"/>
    <col min="7" max="7" width="15.7109375" customWidth="1"/>
    <col min="8" max="8" width="13" customWidth="1"/>
    <col min="9" max="9" width="14.85546875" customWidth="1"/>
    <col min="10" max="10" width="13.85546875" customWidth="1"/>
    <col min="11" max="151" width="9.140625" style="15"/>
  </cols>
  <sheetData>
    <row r="1" spans="1:229" x14ac:dyDescent="0.25">
      <c r="J1" s="58" t="s">
        <v>215</v>
      </c>
    </row>
    <row r="2" spans="1:229" ht="9" customHeight="1" x14ac:dyDescent="0.25"/>
    <row r="3" spans="1:229" ht="18.75" customHeight="1" thickBot="1" x14ac:dyDescent="0.3">
      <c r="A3" s="346" t="s">
        <v>164</v>
      </c>
      <c r="B3" s="346"/>
      <c r="C3" s="346"/>
      <c r="D3" s="346"/>
      <c r="E3" s="346"/>
      <c r="F3" s="346"/>
      <c r="G3" s="346"/>
      <c r="H3" s="346"/>
      <c r="I3" s="346"/>
      <c r="J3" s="346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</row>
    <row r="4" spans="1:229" ht="16.5" customHeight="1" thickBot="1" x14ac:dyDescent="0.3">
      <c r="A4" s="300" t="s">
        <v>19</v>
      </c>
      <c r="B4" s="302" t="s">
        <v>38</v>
      </c>
      <c r="C4" s="303" t="s">
        <v>100</v>
      </c>
      <c r="D4" s="303"/>
      <c r="E4" s="303"/>
      <c r="F4" s="303"/>
      <c r="G4" s="303"/>
      <c r="H4" s="303"/>
      <c r="I4" s="303"/>
      <c r="J4" s="303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</row>
    <row r="5" spans="1:229" ht="57" customHeight="1" thickBot="1" x14ac:dyDescent="0.3">
      <c r="A5" s="300"/>
      <c r="B5" s="302"/>
      <c r="C5" s="302" t="s">
        <v>217</v>
      </c>
      <c r="D5" s="302"/>
      <c r="E5" s="302" t="s">
        <v>218</v>
      </c>
      <c r="F5" s="302"/>
      <c r="G5" s="302" t="s">
        <v>219</v>
      </c>
      <c r="H5" s="302"/>
      <c r="I5" s="302" t="s">
        <v>220</v>
      </c>
      <c r="J5" s="302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229" ht="15.75" thickBot="1" x14ac:dyDescent="0.3">
      <c r="A6" s="270">
        <v>1</v>
      </c>
      <c r="B6" s="269">
        <v>2</v>
      </c>
      <c r="C6" s="303">
        <v>3</v>
      </c>
      <c r="D6" s="303"/>
      <c r="E6" s="303">
        <v>4</v>
      </c>
      <c r="F6" s="303"/>
      <c r="G6" s="303">
        <v>5</v>
      </c>
      <c r="H6" s="303"/>
      <c r="I6" s="303">
        <v>6</v>
      </c>
      <c r="J6" s="303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</row>
    <row r="7" spans="1:229" ht="27.75" customHeight="1" thickBot="1" x14ac:dyDescent="0.3">
      <c r="A7" s="97" t="s">
        <v>104</v>
      </c>
      <c r="B7" s="98">
        <v>300</v>
      </c>
      <c r="C7" s="382">
        <v>19</v>
      </c>
      <c r="D7" s="383"/>
      <c r="E7" s="382"/>
      <c r="F7" s="383"/>
      <c r="G7" s="368">
        <f>I7+'СПРАВКА 4'!C7</f>
        <v>2</v>
      </c>
      <c r="H7" s="369"/>
      <c r="I7" s="368">
        <f>'СПРАВКА 3 '!C7</f>
        <v>2</v>
      </c>
      <c r="J7" s="369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</row>
    <row r="8" spans="1:229" ht="35.25" customHeight="1" thickBot="1" x14ac:dyDescent="0.3">
      <c r="A8" s="86" t="s">
        <v>105</v>
      </c>
      <c r="B8" s="87">
        <v>400</v>
      </c>
      <c r="C8" s="374"/>
      <c r="D8" s="375"/>
      <c r="E8" s="374"/>
      <c r="F8" s="375"/>
      <c r="G8" s="374"/>
      <c r="H8" s="375"/>
      <c r="I8" s="374"/>
      <c r="J8" s="37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</row>
    <row r="9" spans="1:229" ht="15.75" x14ac:dyDescent="0.25">
      <c r="A9" s="85" t="s">
        <v>78</v>
      </c>
      <c r="B9" s="88"/>
      <c r="C9" s="376"/>
      <c r="D9" s="377"/>
      <c r="E9" s="376"/>
      <c r="F9" s="377"/>
      <c r="G9" s="378"/>
      <c r="H9" s="379"/>
      <c r="I9" s="378"/>
      <c r="J9" s="379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</row>
    <row r="10" spans="1:229" ht="15.75" x14ac:dyDescent="0.25">
      <c r="A10" s="66" t="s">
        <v>80</v>
      </c>
      <c r="B10" s="68" t="s">
        <v>106</v>
      </c>
      <c r="C10" s="370"/>
      <c r="D10" s="371"/>
      <c r="E10" s="370"/>
      <c r="F10" s="371"/>
      <c r="G10" s="372"/>
      <c r="H10" s="373"/>
      <c r="I10" s="372"/>
      <c r="J10" s="373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</row>
    <row r="11" spans="1:229" ht="15.75" x14ac:dyDescent="0.25">
      <c r="A11" s="57" t="s">
        <v>81</v>
      </c>
      <c r="B11" s="70" t="s">
        <v>107</v>
      </c>
      <c r="C11" s="364"/>
      <c r="D11" s="365"/>
      <c r="E11" s="364"/>
      <c r="F11" s="365"/>
      <c r="G11" s="366"/>
      <c r="H11" s="367"/>
      <c r="I11" s="366"/>
      <c r="J11" s="367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</row>
    <row r="12" spans="1:229" ht="15.75" x14ac:dyDescent="0.25">
      <c r="A12" s="57" t="s">
        <v>83</v>
      </c>
      <c r="B12" s="70" t="s">
        <v>108</v>
      </c>
      <c r="C12" s="364"/>
      <c r="D12" s="365"/>
      <c r="E12" s="364"/>
      <c r="F12" s="365"/>
      <c r="G12" s="366"/>
      <c r="H12" s="367"/>
      <c r="I12" s="366"/>
      <c r="J12" s="367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</row>
    <row r="13" spans="1:229" ht="15.75" x14ac:dyDescent="0.25">
      <c r="A13" s="57" t="s">
        <v>85</v>
      </c>
      <c r="B13" s="70" t="s">
        <v>109</v>
      </c>
      <c r="C13" s="364"/>
      <c r="D13" s="365"/>
      <c r="E13" s="364"/>
      <c r="F13" s="365"/>
      <c r="G13" s="366"/>
      <c r="H13" s="367"/>
      <c r="I13" s="366"/>
      <c r="J13" s="367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</row>
    <row r="14" spans="1:229" ht="16.5" thickBot="1" x14ac:dyDescent="0.3">
      <c r="A14" s="67" t="s">
        <v>87</v>
      </c>
      <c r="B14" s="71" t="s">
        <v>110</v>
      </c>
      <c r="C14" s="360"/>
      <c r="D14" s="361"/>
      <c r="E14" s="360"/>
      <c r="F14" s="361"/>
      <c r="G14" s="362"/>
      <c r="H14" s="363"/>
      <c r="I14" s="362"/>
      <c r="J14" s="363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</row>
    <row r="16" spans="1:229" ht="15.75" thickBot="1" x14ac:dyDescent="0.3">
      <c r="A16" s="313" t="s">
        <v>111</v>
      </c>
      <c r="B16" s="313"/>
      <c r="C16" s="313"/>
      <c r="D16" s="313"/>
      <c r="E16" s="313"/>
      <c r="F16" s="313"/>
      <c r="G16" s="313"/>
      <c r="H16" s="313"/>
      <c r="I16" s="313"/>
      <c r="J16" s="313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</row>
    <row r="17" spans="1:126" customFormat="1" ht="24.75" customHeight="1" thickBot="1" x14ac:dyDescent="0.3">
      <c r="A17" s="300" t="s">
        <v>19</v>
      </c>
      <c r="B17" s="302" t="s">
        <v>38</v>
      </c>
      <c r="C17" s="303" t="s">
        <v>100</v>
      </c>
      <c r="D17" s="303"/>
      <c r="E17" s="303"/>
      <c r="F17" s="303"/>
      <c r="G17" s="303"/>
      <c r="H17" s="303"/>
      <c r="I17" s="303"/>
      <c r="J17" s="303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</row>
    <row r="18" spans="1:126" customFormat="1" ht="59.25" customHeight="1" thickBot="1" x14ac:dyDescent="0.3">
      <c r="A18" s="300"/>
      <c r="B18" s="302"/>
      <c r="C18" s="302" t="s">
        <v>222</v>
      </c>
      <c r="D18" s="302"/>
      <c r="E18" s="302" t="s">
        <v>223</v>
      </c>
      <c r="F18" s="302"/>
      <c r="G18" s="302" t="s">
        <v>224</v>
      </c>
      <c r="H18" s="302"/>
      <c r="I18" s="302" t="s">
        <v>221</v>
      </c>
      <c r="J18" s="302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</row>
    <row r="19" spans="1:126" customFormat="1" ht="18.75" customHeight="1" thickBot="1" x14ac:dyDescent="0.3">
      <c r="A19" s="300"/>
      <c r="B19" s="302"/>
      <c r="C19" s="269" t="s">
        <v>124</v>
      </c>
      <c r="D19" s="269" t="s">
        <v>125</v>
      </c>
      <c r="E19" s="269" t="s">
        <v>124</v>
      </c>
      <c r="F19" s="269" t="s">
        <v>125</v>
      </c>
      <c r="G19" s="269" t="s">
        <v>124</v>
      </c>
      <c r="H19" s="269" t="s">
        <v>125</v>
      </c>
      <c r="I19" s="269" t="s">
        <v>124</v>
      </c>
      <c r="J19" s="269" t="s">
        <v>125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</row>
    <row r="20" spans="1:126" customFormat="1" ht="14.25" customHeight="1" thickBot="1" x14ac:dyDescent="0.3">
      <c r="A20" s="270">
        <v>1</v>
      </c>
      <c r="B20" s="270">
        <v>2</v>
      </c>
      <c r="C20" s="270">
        <v>3</v>
      </c>
      <c r="D20" s="270">
        <v>4</v>
      </c>
      <c r="E20" s="100">
        <v>5</v>
      </c>
      <c r="F20" s="270">
        <v>6</v>
      </c>
      <c r="G20" s="270">
        <v>7</v>
      </c>
      <c r="H20" s="270">
        <v>8</v>
      </c>
      <c r="I20" s="270">
        <v>9</v>
      </c>
      <c r="J20" s="270">
        <v>10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</row>
    <row r="21" spans="1:126" customFormat="1" ht="39" customHeight="1" thickBot="1" x14ac:dyDescent="0.3">
      <c r="A21" s="79" t="s">
        <v>112</v>
      </c>
      <c r="B21" s="80" t="s">
        <v>113</v>
      </c>
      <c r="C21" s="278"/>
      <c r="D21" s="279"/>
      <c r="E21" s="280"/>
      <c r="F21" s="279"/>
      <c r="G21" s="274"/>
      <c r="H21" s="274"/>
      <c r="I21" s="274"/>
      <c r="J21" s="27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</row>
    <row r="22" spans="1:126" customFormat="1" ht="38.25" customHeight="1" thickBot="1" x14ac:dyDescent="0.3">
      <c r="A22" s="79" t="s">
        <v>114</v>
      </c>
      <c r="B22" s="80" t="s">
        <v>115</v>
      </c>
      <c r="C22" s="278"/>
      <c r="D22" s="279"/>
      <c r="E22" s="280"/>
      <c r="F22" s="279"/>
      <c r="G22" s="274"/>
      <c r="H22" s="274"/>
      <c r="I22" s="274"/>
      <c r="J22" s="27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</row>
    <row r="23" spans="1:126" customFormat="1" ht="45.75" customHeight="1" thickBot="1" x14ac:dyDescent="0.3">
      <c r="A23" s="79" t="s">
        <v>216</v>
      </c>
      <c r="B23" s="80" t="s">
        <v>117</v>
      </c>
      <c r="C23" s="278"/>
      <c r="D23" s="279"/>
      <c r="E23" s="280"/>
      <c r="F23" s="279"/>
      <c r="G23" s="274"/>
      <c r="H23" s="274"/>
      <c r="I23" s="274"/>
      <c r="J23" s="274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</row>
    <row r="24" spans="1:126" customFormat="1" ht="49.5" customHeight="1" thickBot="1" x14ac:dyDescent="0.3">
      <c r="A24" s="79" t="s">
        <v>118</v>
      </c>
      <c r="B24" s="80" t="s">
        <v>119</v>
      </c>
      <c r="C24" s="278"/>
      <c r="D24" s="279"/>
      <c r="E24" s="280"/>
      <c r="F24" s="279"/>
      <c r="G24" s="274"/>
      <c r="H24" s="274"/>
      <c r="I24" s="274"/>
      <c r="J24" s="27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</row>
    <row r="25" spans="1:126" customFormat="1" ht="47.25" customHeight="1" thickBot="1" x14ac:dyDescent="0.3">
      <c r="A25" s="79" t="s">
        <v>120</v>
      </c>
      <c r="B25" s="80" t="s">
        <v>121</v>
      </c>
      <c r="C25" s="278"/>
      <c r="D25" s="279"/>
      <c r="E25" s="280"/>
      <c r="F25" s="279"/>
      <c r="G25" s="274"/>
      <c r="H25" s="274"/>
      <c r="I25" s="274"/>
      <c r="J25" s="274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</row>
    <row r="26" spans="1:126" customFormat="1" ht="51.75" customHeight="1" thickBot="1" x14ac:dyDescent="0.3">
      <c r="A26" s="82" t="s">
        <v>122</v>
      </c>
      <c r="B26" s="80" t="s">
        <v>123</v>
      </c>
      <c r="C26" s="278"/>
      <c r="D26" s="279"/>
      <c r="E26" s="280"/>
      <c r="F26" s="279"/>
      <c r="G26" s="274"/>
      <c r="H26" s="274"/>
      <c r="I26" s="274"/>
      <c r="J26" s="27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</row>
    <row r="27" spans="1:126" ht="6" customHeight="1" x14ac:dyDescent="0.25"/>
    <row r="28" spans="1:126" customFormat="1" ht="27.75" customHeight="1" x14ac:dyDescent="0.25">
      <c r="A28" s="359" t="s">
        <v>95</v>
      </c>
      <c r="B28" s="359"/>
      <c r="C28" s="359"/>
      <c r="D28" s="359"/>
      <c r="E28" s="359"/>
      <c r="F28" s="359"/>
      <c r="G28" s="359"/>
      <c r="H28" s="359"/>
      <c r="I28" s="359"/>
      <c r="J28" s="359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</row>
  </sheetData>
  <sheetProtection sheet="1" objects="1" scenarios="1"/>
  <mergeCells count="53">
    <mergeCell ref="A3:J3"/>
    <mergeCell ref="A4:A5"/>
    <mergeCell ref="B4:B5"/>
    <mergeCell ref="C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A28:J28"/>
    <mergeCell ref="G18:H18"/>
    <mergeCell ref="I18:J18"/>
    <mergeCell ref="C14:D14"/>
    <mergeCell ref="E14:F14"/>
    <mergeCell ref="G14:H14"/>
    <mergeCell ref="I14:J14"/>
    <mergeCell ref="A16:J16"/>
    <mergeCell ref="A17:A19"/>
    <mergeCell ref="B17:B19"/>
    <mergeCell ref="C17:J17"/>
    <mergeCell ref="C18:D18"/>
    <mergeCell ref="E18:F18"/>
  </mergeCells>
  <pageMargins left="0.11811023622047245" right="0.11811023622047245" top="0.55118110236220474" bottom="0.35433070866141736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РАСХОДЫ </vt:lpstr>
      <vt:lpstr>ЧИСЛЕННОСТЬ</vt:lpstr>
      <vt:lpstr>Справка</vt:lpstr>
      <vt:lpstr>РАСХОДЫ 1</vt:lpstr>
      <vt:lpstr>ЧИСЛЕННОСТЬ 1</vt:lpstr>
      <vt:lpstr>СПРАВКА 1</vt:lpstr>
      <vt:lpstr>РАСХОДЫ 2</vt:lpstr>
      <vt:lpstr>Численность 2</vt:lpstr>
      <vt:lpstr>СПРАВКА 2</vt:lpstr>
      <vt:lpstr>РАСХОДЫ 3</vt:lpstr>
      <vt:lpstr>Численность 3</vt:lpstr>
      <vt:lpstr>СПРАВКА 3 </vt:lpstr>
      <vt:lpstr>РАСХОДЫ 4</vt:lpstr>
      <vt:lpstr>Численность 4</vt:lpstr>
      <vt:lpstr>СПРАВКА 4</vt:lpstr>
      <vt:lpstr>РАСХОДЫ 5</vt:lpstr>
      <vt:lpstr>Численность 5</vt:lpstr>
      <vt:lpstr>СПРАВКА 5</vt:lpstr>
      <vt:lpstr>РАСХОДЫ 6</vt:lpstr>
      <vt:lpstr>Численность 6</vt:lpstr>
      <vt:lpstr>СПРАВКА 6</vt:lpstr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Свиридова</dc:creator>
  <cp:lastModifiedBy>User</cp:lastModifiedBy>
  <cp:lastPrinted>2015-10-13T05:08:05Z</cp:lastPrinted>
  <dcterms:created xsi:type="dcterms:W3CDTF">2015-01-12T08:55:26Z</dcterms:created>
  <dcterms:modified xsi:type="dcterms:W3CDTF">2015-10-15T04:54:17Z</dcterms:modified>
</cp:coreProperties>
</file>